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b915f2fb0604f4a" /></Relationships>
</file>

<file path=xl/workbook.xml><?xml version="1.0" encoding="utf-8"?>
<x:workbook xmlns:x="http://schemas.openxmlformats.org/spreadsheetml/2006/main">
  <x:sheets>
    <x:sheet xmlns:r="http://schemas.openxmlformats.org/officeDocument/2006/relationships" name="START HERE" sheetId="1" r:id="R0c8dce334dec4df2"/>
    <x:sheet xmlns:r="http://schemas.openxmlformats.org/officeDocument/2006/relationships" name="Settings" sheetId="2" r:id="R332df59dc6f848da"/>
    <x:sheet xmlns:r="http://schemas.openxmlformats.org/officeDocument/2006/relationships" name="Use-Case Library" sheetId="3" r:id="Rdf331bede11945cf"/>
    <x:sheet xmlns:r="http://schemas.openxmlformats.org/officeDocument/2006/relationships" name="Opportunity Score" sheetId="4" r:id="Rf3770db5ae1b4e00"/>
    <x:sheet xmlns:r="http://schemas.openxmlformats.org/officeDocument/2006/relationships" name="ROI Calculator" sheetId="5" r:id="R4d4264dfe5274ba0"/>
    <x:sheet xmlns:r="http://schemas.openxmlformats.org/officeDocument/2006/relationships" name="Pilot Charter" sheetId="6" r:id="R16da7bff49194ad9"/>
    <x:sheet xmlns:r="http://schemas.openxmlformats.org/officeDocument/2006/relationships" name="Data &amp; Systems Map" sheetId="7" r:id="R8969db2a8ae34fd0"/>
    <x:sheet xmlns:r="http://schemas.openxmlformats.org/officeDocument/2006/relationships" name="Pilot KPI Tracker" sheetId="8" r:id="Rc4efe2084eac4d9d"/>
    <x:sheet xmlns:r="http://schemas.openxmlformats.org/officeDocument/2006/relationships" name="90-Day Roadmap" sheetId="9" r:id="Re505229b80e14411"/>
    <x:sheet xmlns:r="http://schemas.openxmlformats.org/officeDocument/2006/relationships" name="Sources &amp; Notes" sheetId="10" r:id="Rc8c821e281c0463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
    <x:numFmt numFmtId="202" formatCode="#,##0.00"/>
    <x:numFmt numFmtId="203" formatCode="0.00"/>
  </x:numFmts>
  <x:fonts count="6">
    <x:font>
      <x:sz val="11"/>
      <x:name val="Carlito"/>
    </x:font>
    <x:font>
      <x:b/>
      <x:sz val="17"/>
      <x:color rgb="FFFFFFFF"/>
      <x:name val="Carlito"/>
    </x:font>
    <x:font>
      <x:sz val="10"/>
      <x:color rgb="FF182B40"/>
      <x:name val="Carlito"/>
    </x:font>
    <x:font>
      <x:b/>
      <x:sz val="10"/>
      <x:color rgb="FFFFFFFF"/>
      <x:name val="Carlito"/>
    </x:font>
    <x:font>
      <x:b/>
      <x:sz val="11"/>
      <x:color rgb="FFFFFFFF"/>
      <x:name val="Carlito"/>
    </x:font>
    <x:font>
      <x:sz val="11"/>
      <x:color rgb="FF182B40"/>
      <x:name val="Carlito"/>
    </x:font>
  </x:fonts>
  <x:fills count="7">
    <x:fill>
      <x:patternFill patternType="none"/>
    </x:fill>
    <x:fill>
      <x:patternFill patternType="gray125"/>
    </x:fill>
    <x:fill>
      <x:patternFill patternType="solid">
        <x:fgColor rgb="FF132238"/>
      </x:patternFill>
    </x:fill>
    <x:fill>
      <x:patternFill patternType="solid">
        <x:fgColor rgb="FFE7F5F3"/>
      </x:patternFill>
    </x:fill>
    <x:fill>
      <x:patternFill patternType="solid">
        <x:fgColor rgb="FF087E84"/>
      </x:patternFill>
    </x:fill>
    <x:fill>
      <x:patternFill patternType="solid">
        <x:fgColor rgb="FFFFF1D9"/>
      </x:patternFill>
    </x:fill>
    <x:fill>
      <x:patternFill patternType="solid">
        <x:fgColor rgb="FFEAF2FF"/>
      </x:patternFill>
    </x:fill>
  </x:fills>
  <x:borders count="2">
    <x:border/>
    <x:border/>
  </x:borders>
  <x:cellStyleXfs count="1">
    <x:xf numFmtId="0" fontId="0" fillId="0" borderId="0"/>
  </x:cellStyleXfs>
  <x:cellXfs count="6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4" fillId="2" borderId="0" xfId="0" applyNumberFormat="1" applyFont="1" applyFill="1" applyBorder="1"/>
    <x:xf numFmtId="0" fontId="4" fillId="2"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200" fontId="0" fillId="0" borderId="0" xfId="0" applyNumberFormat="1" applyFont="1" applyFill="1" applyBorder="1"/>
    <x:xf numFmtId="200" fontId="0" fillId="0" borderId="1" xfId="0" applyNumberFormat="1" applyFont="1" applyFill="1" applyBorder="1"/>
    <x:xf numFmtId="200" fontId="0" fillId="6" borderId="0" xfId="0" applyNumberFormat="1" applyFont="1" applyFill="1" applyBorder="1"/>
    <x:xf numFmtId="200" fontId="0" fillId="6" borderId="1" xfId="0" applyNumberFormat="1" applyFont="1" applyFill="1" applyBorder="1"/>
    <x:xf numFmtId="200" fontId="0" fillId="6" borderId="0" xfId="0" applyNumberFormat="1" applyFont="1" applyFill="1" applyBorder="1" applyAlignment="1">
      <x:alignment wrapText="1"/>
    </x:xf>
    <x:xf numFmtId="200" fontId="0" fillId="6" borderId="1" xfId="0" applyNumberFormat="1" applyFont="1" applyFill="1" applyBorder="1" applyAlignment="1">
      <x:alignment wrapText="1"/>
    </x:xf>
    <x:xf numFmtId="0" fontId="4" fillId="4" borderId="0" xfId="0" applyNumberFormat="1" applyFont="1" applyFill="1" applyBorder="1"/>
    <x:xf numFmtId="0" fontId="4" fillId="4" borderId="1" xfId="0" applyNumberFormat="1" applyFont="1" applyFill="1" applyBorder="1"/>
    <x:xf numFmtId="0" fontId="0" fillId="6" borderId="0" xfId="0" applyNumberFormat="1" applyFont="1" applyFill="1" applyBorder="1"/>
    <x:xf numFmtId="0" fontId="0" fillId="6" borderId="1" xfId="0" applyNumberFormat="1" applyFont="1" applyFill="1" applyBorder="1"/>
    <x:xf numFmtId="0" fontId="0" fillId="6" borderId="0" xfId="0" applyNumberFormat="1" applyFont="1" applyFill="1" applyBorder="1" applyAlignment="1">
      <x:alignment wrapText="1"/>
    </x:xf>
    <x:xf numFmtId="0" fontId="0" fillId="3" borderId="0" xfId="0" applyNumberFormat="1" applyFont="1" applyFill="1" applyBorder="1" applyAlignment="1">
      <x:alignment wrapText="1"/>
    </x:xf>
    <x:xf numFmtId="0" fontId="0" fillId="6" borderId="1" xfId="0" applyNumberFormat="1" applyFont="1" applyFill="1" applyBorder="1" applyAlignment="1">
      <x:alignment wrapText="1"/>
    </x:xf>
    <x:xf numFmtId="0" fontId="0" fillId="3" borderId="1" xfId="0" applyNumberFormat="1" applyFont="1" applyFill="1" applyBorder="1" applyAlignment="1">
      <x:alignment wrapText="1"/>
    </x:xf>
    <x:xf numFmtId="201" fontId="0" fillId="6" borderId="0" xfId="0" applyNumberFormat="1" applyFont="1" applyFill="1" applyBorder="1"/>
    <x:xf numFmtId="201" fontId="0" fillId="6" borderId="1" xfId="0" applyNumberFormat="1" applyFont="1" applyFill="1" applyBorder="1"/>
    <x:xf numFmtId="201" fontId="0" fillId="6" borderId="0" xfId="0" applyNumberFormat="1" applyFont="1" applyFill="1" applyBorder="1" applyAlignment="1">
      <x:alignment wrapText="1"/>
    </x:xf>
    <x:xf numFmtId="201" fontId="0" fillId="6" borderId="1" xfId="0" applyNumberFormat="1" applyFont="1" applyFill="1" applyBorder="1" applyAlignment="1">
      <x:alignment wrapText="1"/>
    </x:xf>
    <x:xf numFmtId="200" fontId="0" fillId="3" borderId="0" xfId="0" applyNumberFormat="1" applyFont="1" applyFill="1" applyBorder="1"/>
    <x:xf numFmtId="200" fontId="0" fillId="3" borderId="1" xfId="0" applyNumberFormat="1" applyFont="1" applyFill="1" applyBorder="1"/>
    <x:xf numFmtId="202" fontId="0" fillId="3" borderId="0" xfId="0" applyNumberFormat="1" applyFont="1" applyFill="1" applyBorder="1"/>
    <x:xf numFmtId="202" fontId="0" fillId="3" borderId="1" xfId="0" applyNumberFormat="1" applyFont="1" applyFill="1" applyBorder="1"/>
    <x:xf numFmtId="202" fontId="0" fillId="3" borderId="0" xfId="0" applyNumberFormat="1" applyFont="1" applyFill="1" applyBorder="1" applyAlignment="1">
      <x:alignment wrapText="1"/>
    </x:xf>
    <x:xf numFmtId="200" fontId="0" fillId="3" borderId="0" xfId="0" applyNumberFormat="1" applyFont="1" applyFill="1" applyBorder="1" applyAlignment="1">
      <x:alignment wrapText="1"/>
    </x:xf>
    <x:xf numFmtId="202" fontId="0" fillId="3" borderId="1" xfId="0" applyNumberFormat="1" applyFont="1" applyFill="1" applyBorder="1" applyAlignment="1">
      <x:alignment wrapText="1"/>
    </x:xf>
    <x:xf numFmtId="200" fontId="0" fillId="3" borderId="1" xfId="0" applyNumberFormat="1" applyFont="1" applyFill="1" applyBorder="1" applyAlignment="1">
      <x:alignment wrapText="1"/>
    </x:xf>
    <x:xf numFmtId="203" fontId="0" fillId="0" borderId="0" xfId="0" applyNumberFormat="1" applyFont="1" applyFill="1" applyBorder="1"/>
    <x:xf numFmtId="203" fontId="0" fillId="0" borderId="1" xfId="0" applyNumberFormat="1" applyFont="1" applyFill="1" applyBorder="1"/>
    <x:xf numFmtId="203" fontId="0" fillId="6" borderId="0" xfId="0" applyNumberFormat="1" applyFont="1" applyFill="1" applyBorder="1"/>
    <x:xf numFmtId="203" fontId="0" fillId="6" borderId="1" xfId="0" applyNumberFormat="1" applyFont="1" applyFill="1" applyBorder="1"/>
    <x:xf numFmtId="203" fontId="0" fillId="0" borderId="0" xfId="0" applyNumberFormat="1" applyFont="1" applyFill="1" applyBorder="1" applyAlignment="1">
      <x:alignment wrapText="1"/>
    </x:xf>
    <x:xf numFmtId="203" fontId="0" fillId="6" borderId="0" xfId="0" applyNumberFormat="1" applyFont="1" applyFill="1" applyBorder="1" applyAlignment="1">
      <x:alignment wrapText="1"/>
    </x:xf>
    <x:xf numFmtId="203" fontId="0" fillId="0" borderId="1" xfId="0" applyNumberFormat="1" applyFont="1" applyFill="1" applyBorder="1" applyAlignment="1">
      <x:alignment wrapText="1"/>
    </x:xf>
    <x:xf numFmtId="203" fontId="0" fillId="6"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df6cf24a55d4364" /><Relationship Type="http://schemas.openxmlformats.org/officeDocument/2006/relationships/theme" Target="/xl/theme/theme1.xml" Id="R86019d384df6468e" /><Relationship Type="http://schemas.openxmlformats.org/officeDocument/2006/relationships/sharedStrings" Target="/xl/sharedStrings.xml" Id="R57f80f0ecb6a4635" /><Relationship Type="http://schemas.openxmlformats.org/officeDocument/2006/relationships/worksheet" Target="/xl/worksheets/sheet1.xml" Id="R0c8dce334dec4df2" /><Relationship Type="http://schemas.openxmlformats.org/officeDocument/2006/relationships/worksheet" Target="/xl/worksheets/sheet2.xml" Id="R332df59dc6f848da" /><Relationship Type="http://schemas.openxmlformats.org/officeDocument/2006/relationships/worksheet" Target="/xl/worksheets/sheet3.xml" Id="Rdf331bede11945cf" /><Relationship Type="http://schemas.openxmlformats.org/officeDocument/2006/relationships/worksheet" Target="/xl/worksheets/sheet4.xml" Id="Rf3770db5ae1b4e00" /><Relationship Type="http://schemas.openxmlformats.org/officeDocument/2006/relationships/worksheet" Target="/xl/worksheets/sheet5.xml" Id="R4d4264dfe5274ba0" /><Relationship Type="http://schemas.openxmlformats.org/officeDocument/2006/relationships/worksheet" Target="/xl/worksheets/sheet6.xml" Id="R16da7bff49194ad9" /><Relationship Type="http://schemas.openxmlformats.org/officeDocument/2006/relationships/worksheet" Target="/xl/worksheets/sheet7.xml" Id="R8969db2a8ae34fd0" /><Relationship Type="http://schemas.openxmlformats.org/officeDocument/2006/relationships/worksheet" Target="/xl/worksheets/sheet8.xml" Id="Rc4efe2084eac4d9d" /><Relationship Type="http://schemas.openxmlformats.org/officeDocument/2006/relationships/worksheet" Target="/xl/worksheets/sheet9.xml" Id="Re505229b80e14411" /><Relationship Type="http://schemas.openxmlformats.org/officeDocument/2006/relationships/worksheet" Target="/xl/worksheets/sheet10.xml" Id="Rc8c821e281c0463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0" hidden="0" customWidth="1"/>
    <x:col min="2" max="2" width="26" hidden="0" customWidth="1"/>
    <x:col min="3" max="3" width="85" hidden="0" customWidth="1"/>
    <x:col min="4" max="4" width="18" hidden="0" customWidth="1"/>
    <x:col min="5" max="5" width="18" hidden="0" customWidth="1"/>
    <x:col min="6" max="6" width="18" hidden="0" customWidth="1"/>
    <x:col min="7" max="7" width="18" hidden="0" customWidth="1"/>
    <x:col min="8" max="8" width="18" hidden="0" customWidth="1"/>
  </x:cols>
  <x:sheetData>
    <x:row r="1" ht="25" customHeight="1">
      <x:c r="A1" s="4" t="str">
        <x:v>AI AGENT OPPORTUNITY + ROI KIT</x:v>
      </x:c>
      <x:c r="B1" s="4"/>
      <x:c r="C1" s="4"/>
      <x:c r="D1" s="4"/>
      <x:c r="E1" s="4"/>
      <x:c r="F1" s="4"/>
      <x:c r="G1" s="4"/>
      <x:c r="H1" s="4"/>
    </x:row>
    <x:row r="2" ht="25" customHeight="1">
      <x:c r="A2" s="4"/>
      <x:c r="B2" s="4"/>
      <x:c r="C2" s="4"/>
      <x:c r="D2" s="4"/>
      <x:c r="E2" s="4"/>
      <x:c r="F2" s="4"/>
      <x:c r="G2" s="4"/>
      <x:c r="H2" s="4"/>
    </x:row>
    <x:row r="3" ht="25" customHeight="1">
      <x:c r="A3" s="10" t="str">
        <x:v>Nirmitee Health | October 2026 | Editable decision tools | Inputs in light blue; calculated cells in pale green</x:v>
      </x:c>
      <x:c r="B3" s="10"/>
      <x:c r="C3" s="10"/>
      <x:c r="D3" s="10"/>
      <x:c r="E3" s="10"/>
      <x:c r="F3" s="10"/>
      <x:c r="G3" s="10"/>
      <x:c r="H3" s="10"/>
    </x:row>
    <x:row r="4" ht="22" customHeight="1"/>
    <x:row r="5" ht="34" customHeight="1">
      <x:c r="A5" s="17" t="str">
        <x:v>STEP</x:v>
      </x:c>
      <x:c r="B5" s="17" t="str">
        <x:v>ACTION</x:v>
      </x:c>
      <x:c r="C5" s="17" t="str">
        <x:v>HOW TO USE</x:v>
      </x:c>
    </x:row>
    <x:row r="6" ht="44" customHeight="1">
      <x:c r="A6" s="22" t="str">
        <x:v>01</x:v>
      </x:c>
      <x:c r="B6" s="22" t="str">
        <x:v>Choose a workflow</x:v>
      </x:c>
      <x:c r="C6" s="22" t="str">
        <x:v>Start with one bounded task, a named owner, measurable baseline and a clear human review step.</x:v>
      </x:c>
    </x:row>
    <x:row r="7" ht="44" customHeight="1">
      <x:c r="A7" s="22" t="str">
        <x:v>02</x:v>
      </x:c>
      <x:c r="B7" s="22" t="str">
        <x:v>Browse the library</x:v>
      </x:c>
      <x:c r="C7" s="22" t="str">
        <x:v>Review 24 candidate workflows across Pharma and MedTech. The examples are ideas, not vendor capabilities or regulatory recommendations.</x:v>
      </x:c>
    </x:row>
    <x:row r="8" ht="44" customHeight="1">
      <x:c r="A8" s="22" t="str">
        <x:v>03</x:v>
      </x:c>
      <x:c r="B8" s="22" t="str">
        <x:v>Prioritize candidates</x:v>
      </x:c>
      <x:c r="C8" s="22" t="str">
        <x:v>Enter 1-5 scores in Opportunity Score; a weighted score and risk/data gate are calculated automatically.</x:v>
      </x:c>
    </x:row>
    <x:row r="9" ht="44" customHeight="1">
      <x:c r="A9" s="22" t="str">
        <x:v>04</x:v>
      </x:c>
      <x:c r="B9" s="22" t="str">
        <x:v>Quantify value</x:v>
      </x:c>
      <x:c r="C9" s="22" t="str">
        <x:v>Replace illustrative blue inputs in ROI Calculator with observed volumes, cycle times, review effort and actual costs.</x:v>
      </x:c>
    </x:row>
    <x:row r="10" ht="44" customHeight="1">
      <x:c r="A10" s="22" t="str">
        <x:v>05</x:v>
      </x:c>
      <x:c r="B10" s="22" t="str">
        <x:v>Design the pilot</x:v>
      </x:c>
      <x:c r="C10" s="22" t="str">
        <x:v>Complete Pilot Charter, Data &amp; Systems Map, and KPI Tracker. Test evidence quality, not just speed.</x:v>
      </x:c>
    </x:row>
    <x:row r="11" ht="44" customHeight="1">
      <x:c r="A11" s="22" t="str">
        <x:v>06</x:v>
      </x:c>
      <x:c r="B11" s="22" t="str">
        <x:v>Execute 90 days</x:v>
      </x:c>
      <x:c r="C11" s="22" t="str">
        <x:v>Use the roadmap to plan discovery, validation, controlled deployment and an evidence-based go/no-go.</x:v>
      </x:c>
    </x:row>
    <x:row r="12" ht="44" customHeight="1">
      <x:c r="A12" s="22" t="str">
        <x:v>07</x:v>
      </x:c>
      <x:c r="B12" s="22" t="str">
        <x:v>Validate claims</x:v>
      </x:c>
      <x:c r="C12" s="22" t="str">
        <x:v>Review Sources &amp; Notes. This is a decision aid, not a compliance determination or financial forecast.</x:v>
      </x:c>
    </x:row>
    <x:row r="13" ht="22" customHeight="1"/>
    <x:row r="14" ht="22" customHeight="1"/>
    <x:row r="15" ht="24" customHeight="1">
      <x:c r="A15" s="24" t="str">
        <x:v>DECISION RULE</x:v>
      </x:c>
      <x:c r="B15" s="24"/>
      <x:c r="C15" s="24"/>
      <x:c r="D15" s="24"/>
      <x:c r="E15" s="24"/>
      <x:c r="F15" s="24"/>
      <x:c r="G15" s="24"/>
      <x:c r="H15" s="24"/>
    </x:row>
    <x:row r="16" ht="24" customHeight="1">
      <x:c r="A16" s="29" t="str">
        <x:v>Never approve a pilot solely because the weighted score or ROI looks attractive. Data readiness, safety/quality/regulatory impact, privacy, human oversight, and ability to validate are hard gates. Capacity value is not cash savings unless the released time is genuinely redeployed or removed.</x:v>
      </x:c>
      <x:c r="B16" s="29"/>
      <x:c r="C16" s="29"/>
      <x:c r="D16" s="29"/>
      <x:c r="E16" s="29"/>
      <x:c r="F16" s="29"/>
      <x:c r="G16" s="29"/>
      <x:c r="H16" s="29"/>
    </x:row>
    <x:row r="17" ht="24" customHeight="1">
      <x:c r="A17" s="29"/>
      <x:c r="B17" s="29"/>
      <x:c r="C17" s="29"/>
      <x:c r="D17" s="29"/>
      <x:c r="E17" s="29"/>
      <x:c r="F17" s="29"/>
      <x:c r="G17" s="29"/>
      <x:c r="H17" s="29"/>
    </x:row>
    <x:row r="18" ht="24" customHeight="1">
      <x:c r="A18" s="29"/>
      <x:c r="B18" s="29"/>
      <x:c r="C18" s="29"/>
      <x:c r="D18" s="29"/>
      <x:c r="E18" s="29"/>
      <x:c r="F18" s="29"/>
      <x:c r="G18" s="29"/>
      <x:c r="H18" s="29"/>
    </x:row>
    <x:row r="19" ht="22" customHeight="1"/>
    <x:row r="20" ht="22" customHeight="1"/>
    <x:row r="21" ht="22" customHeight="1"/>
    <x:row r="22" ht="22" customHeight="1"/>
    <x:row r="23" ht="22" customHeight="1"/>
    <x:row r="24" ht="22" customHeight="1"/>
    <x:row r="25" ht="22" customHeight="1"/>
    <x:row r="26" ht="22" customHeight="1"/>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H2"/>
    <x:mergeCell ref="A3:H3"/>
    <x:mergeCell ref="A15:H15"/>
    <x:mergeCell ref="A16:H18"/>
  </x:mergeCells>
  <x:pageMargins left="0.7" right="0.7" top="0.75" bottom="0.75" header="0.3" footer="0.3"/>
</x:worksheet>
</file>

<file path=xl/worksheets/sheet2.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7" hidden="0" customWidth="1"/>
    <x:col min="2" max="2" width="15" hidden="0" customWidth="1"/>
    <x:col min="3" max="3" width="44" hidden="0" customWidth="1"/>
    <x:col min="4" max="4" width="50" hidden="0" customWidth="1"/>
    <x:col min="5" max="5" width="17" hidden="0" customWidth="1"/>
    <x:col min="6" max="6" width="17" hidden="0" customWidth="1"/>
  </x:cols>
  <x:sheetData>
    <x:row r="1" ht="25" customHeight="1">
      <x:c r="A1" s="4" t="str">
        <x:v>SCORING LOGIC</x:v>
      </x:c>
      <x:c r="B1" s="4"/>
      <x:c r="C1" s="4"/>
      <x:c r="D1" s="4"/>
      <x:c r="E1" s="4"/>
      <x:c r="F1" s="4"/>
    </x:row>
    <x:row r="2" ht="25" customHeight="1">
      <x:c r="A2" s="4"/>
      <x:c r="B2" s="4"/>
      <x:c r="C2" s="4"/>
      <x:c r="D2" s="4"/>
      <x:c r="E2" s="4"/>
      <x:c r="F2" s="4"/>
    </x:row>
    <x:row r="3" ht="25" customHeight="1">
      <x:c r="A3" s="10" t="str">
        <x:v>Weights are editable. The seven weights must sum to 100%. Risk score is reverse-weighted; hard gates override ranking.</x:v>
      </x:c>
      <x:c r="B3" s="10"/>
      <x:c r="C3" s="10"/>
      <x:c r="D3" s="10"/>
      <x:c r="E3" s="10"/>
      <x:c r="F3" s="10"/>
    </x:row>
    <x:row r="4" ht="22" customHeight="1"/>
    <x:row r="5" ht="34" customHeight="1">
      <x:c r="A5" s="17" t="str">
        <x:v>Criterion</x:v>
      </x:c>
      <x:c r="B5" s="17" t="str">
        <x:v>Weight</x:v>
      </x:c>
      <x:c r="C5" s="17" t="str">
        <x:v>What a score of 1 means</x:v>
      </x:c>
      <x:c r="D5" s="17" t="str">
        <x:v>What a score of 5 means</x:v>
      </x:c>
    </x:row>
    <x:row r="6" ht="42" customHeight="1">
      <x:c r="A6" s="22" t="str">
        <x:v>Volume / frequency</x:v>
      </x:c>
      <x:c r="B6" s="38" t="n">
        <x:v>0.2</x:v>
      </x:c>
      <x:c r="C6" s="22" t="str">
        <x:v>Rare or infrequent</x:v>
      </x:c>
      <x:c r="D6" s="22" t="str">
        <x:v>High repeat volume</x:v>
      </x:c>
    </x:row>
    <x:row r="7" ht="42" customHeight="1">
      <x:c r="A7" s="22" t="str">
        <x:v>Manual effort</x:v>
      </x:c>
      <x:c r="B7" s="38" t="n">
        <x:v>0.15</x:v>
      </x:c>
      <x:c r="C7" s="22" t="str">
        <x:v>Little effort per case</x:v>
      </x:c>
      <x:c r="D7" s="22" t="str">
        <x:v>High manual time / rework</x:v>
      </x:c>
    </x:row>
    <x:row r="8" ht="42" customHeight="1">
      <x:c r="A8" s="22" t="str">
        <x:v>Business / clinical value</x:v>
      </x:c>
      <x:c r="B8" s="38" t="n">
        <x:v>0.2</x:v>
      </x:c>
      <x:c r="C8" s="22" t="str">
        <x:v>Low demonstrable value</x:v>
      </x:c>
      <x:c r="D8" s="22" t="str">
        <x:v>High decision, quality or productivity value</x:v>
      </x:c>
    </x:row>
    <x:row r="9" ht="42" customHeight="1">
      <x:c r="A9" s="22" t="str">
        <x:v>Data readiness</x:v>
      </x:c>
      <x:c r="B9" s="38" t="n">
        <x:v>0.15</x:v>
      </x:c>
      <x:c r="C9" s="22" t="str">
        <x:v>Unusable or inaccessible</x:v>
      </x:c>
      <x:c r="D9" s="22" t="str">
        <x:v>Accessible, reliable, permissioned</x:v>
      </x:c>
    </x:row>
    <x:row r="10" ht="42" customHeight="1">
      <x:c r="A10" s="22" t="str">
        <x:v>Integration ease</x:v>
      </x:c>
      <x:c r="B10" s="38" t="n">
        <x:v>0.1</x:v>
      </x:c>
      <x:c r="C10" s="22" t="str">
        <x:v>Major architecture work</x:v>
      </x:c>
      <x:c r="D10" s="22" t="str">
        <x:v>Simple, supported integration</x:v>
      </x:c>
    </x:row>
    <x:row r="11" ht="42" customHeight="1">
      <x:c r="A11" s="22" t="str">
        <x:v>Change readiness</x:v>
      </x:c>
      <x:c r="B11" s="38" t="n">
        <x:v>0.1</x:v>
      </x:c>
      <x:c r="C11" s="22" t="str">
        <x:v>No sponsor / adoption path</x:v>
      </x:c>
      <x:c r="D11" s="22" t="str">
        <x:v>Strong owner and workflow buy-in</x:v>
      </x:c>
    </x:row>
    <x:row r="12" ht="42" customHeight="1">
      <x:c r="A12" s="22" t="str">
        <x:v>Risk exposure (inverse)</x:v>
      </x:c>
      <x:c r="B12" s="38" t="n">
        <x:v>0.1</x:v>
      </x:c>
      <x:c r="C12" s="22" t="str">
        <x:v>High impact of wrong output</x:v>
      </x:c>
      <x:c r="D12" s="22" t="str">
        <x:v>Low impact of wrong output</x:v>
      </x:c>
    </x:row>
    <x:row r="13" ht="22" customHeight="1"/>
    <x:row r="14" ht="22" customHeight="1">
      <x:c r="A14" t="str">
        <x:v>Weight check</x:v>
      </x:c>
      <x:c r="B14" s="34" t="n">
        <x:f>SUM(B6:B12)</x:f>
        <x:v>1</x:v>
      </x:c>
    </x:row>
    <x:row r="15" ht="22" customHeight="1"/>
    <x:row r="16" ht="22" customHeight="1">
      <x:c r="A16" s="40" t="str">
        <x:v>Hard gate</x:v>
      </x:c>
      <x:c r="B16" s="40" t="str">
        <x:v>Trigger</x:v>
      </x:c>
      <x:c r="C16" s="40" t="str">
        <x:v>Action</x:v>
      </x:c>
      <x:c r="D16" s="40" t="str">
        <x:v>Reason</x:v>
      </x:c>
    </x:row>
    <x:row r="17" ht="42" customHeight="1">
      <x:c r="A17" s="22" t="str">
        <x:v>Risk &gt;=4</x:v>
      </x:c>
      <x:c r="B17" s="22" t="str">
        <x:v>Potential high-impact error</x:v>
      </x:c>
      <x:c r="C17" s="22" t="str">
        <x:v>CONTROL REVIEW</x:v>
      </x:c>
      <x:c r="D17" s="22" t="str">
        <x:v>Do not auto-approve; engage Quality/Regulatory/Safety as appropriate.</x:v>
      </x:c>
    </x:row>
    <x:row r="18" ht="42" customHeight="1">
      <x:c r="A18" s="22" t="str">
        <x:v>Data &lt;=2</x:v>
      </x:c>
      <x:c r="B18" s="22" t="str">
        <x:v>Data unavailable / unreliable</x:v>
      </x:c>
      <x:c r="C18" s="22" t="str">
        <x:v>CONTROL REVIEW</x:v>
      </x:c>
      <x:c r="D18" s="22" t="str">
        <x:v>Validate rights, access, completeness and provenance before a pilot.</x:v>
      </x:c>
    </x:row>
    <x:row r="19" ht="42" customHeight="1">
      <x:c r="A19" s="22" t="str">
        <x:v>Score &gt;=75 (no gate)</x:v>
      </x:c>
      <x:c r="B19" s="22" t="str">
        <x:v>High relative opportunity</x:v>
      </x:c>
      <x:c r="C19" s="22" t="str">
        <x:v>PILOT CANDIDATE</x:v>
      </x:c>
      <x:c r="D19" s="22" t="str">
        <x:v>Proceed only after risk and evidence review.</x:v>
      </x:c>
    </x:row>
    <x:row r="20" ht="22" customHeight="1"/>
    <x:row r="21" ht="22" customHeight="1"/>
    <x:row r="22" ht="22" customHeight="1"/>
    <x:row r="23" ht="22" customHeight="1"/>
    <x:row r="24" ht="22" customHeight="1"/>
    <x:row r="25" ht="22" customHeight="1"/>
    <x:row r="26" ht="22" customHeight="1"/>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F2"/>
    <x:mergeCell ref="A3:F3"/>
  </x:mergeCells>
  <x:pageMargins left="0.7" right="0.7" top="0.75" bottom="0.75" header="0.3" footer="0.3"/>
</x:worksheet>
</file>

<file path=xl/worksheets/sheet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1" hidden="0" customWidth="1"/>
    <x:col min="2" max="2" width="21" hidden="0" customWidth="1"/>
    <x:col min="3" max="3" width="33" hidden="0" customWidth="1"/>
    <x:col min="4" max="4" width="29" hidden="0" customWidth="1"/>
    <x:col min="5" max="5" width="35" hidden="0" customWidth="1"/>
    <x:col min="6" max="6" width="34" hidden="0" customWidth="1"/>
    <x:col min="7" max="7" width="34" hidden="0" customWidth="1"/>
    <x:col min="8" max="8" width="37" hidden="0" customWidth="1"/>
    <x:col min="9" max="9" width="34" hidden="0" customWidth="1"/>
  </x:cols>
  <x:sheetData>
    <x:row r="1" ht="25" customHeight="1">
      <x:c r="A1" s="4" t="str">
        <x:v>24 LIFE SCIENCES AGENT WORKFLOWS</x:v>
      </x:c>
      <x:c r="B1" s="4"/>
      <x:c r="C1" s="4"/>
      <x:c r="D1" s="4"/>
      <x:c r="E1" s="4"/>
      <x:c r="F1" s="4"/>
      <x:c r="G1" s="4"/>
      <x:c r="H1" s="4"/>
      <x:c r="I1" s="4"/>
    </x:row>
    <x:row r="2" ht="25" customHeight="1">
      <x:c r="A2" s="4"/>
      <x:c r="B2" s="4"/>
      <x:c r="C2" s="4"/>
      <x:c r="D2" s="4"/>
      <x:c r="E2" s="4"/>
      <x:c r="F2" s="4"/>
      <x:c r="G2" s="4"/>
      <x:c r="H2" s="4"/>
      <x:c r="I2" s="4"/>
    </x:row>
    <x:row r="3" ht="25" customHeight="1">
      <x:c r="A3" s="10" t="str">
        <x:v>Curated candidate workflows | illustrative design patterns, not claims of proven savings or product capabilities</x:v>
      </x:c>
      <x:c r="B3" s="10"/>
      <x:c r="C3" s="10"/>
      <x:c r="D3" s="10"/>
      <x:c r="E3" s="10"/>
      <x:c r="F3" s="10"/>
      <x:c r="G3" s="10"/>
      <x:c r="H3" s="10"/>
      <x:c r="I3" s="10"/>
    </x:row>
    <x:row r="4" ht="22" customHeight="1"/>
    <x:row r="5" ht="34" customHeight="1">
      <x:c r="A5" s="17" t="str">
        <x:v>ID</x:v>
      </x:c>
      <x:c r="B5" s="17" t="str">
        <x:v>Function</x:v>
      </x:c>
      <x:c r="C5" s="17" t="str">
        <x:v>Workflow</x:v>
      </x:c>
      <x:c r="D5" s="17" t="str">
        <x:v>Trigger</x:v>
      </x:c>
      <x:c r="E5" s="17" t="str">
        <x:v>Expected output</x:v>
      </x:c>
      <x:c r="F5" s="17" t="str">
        <x:v>Human approval gate</x:v>
      </x:c>
      <x:c r="G5" s="17" t="str">
        <x:v>Systems / data</x:v>
      </x:c>
      <x:c r="H5" s="17" t="str">
        <x:v>Primary failure risk</x:v>
      </x:c>
      <x:c r="I5" s="17" t="str">
        <x:v>Pilot KPI</x:v>
      </x:c>
    </x:row>
    <x:row r="6" ht="48" customHeight="1">
      <x:c r="A6" s="22" t="str">
        <x:v>MA01</x:v>
      </x:c>
      <x:c r="B6" s="22" t="str">
        <x:v>Medical Affairs</x:v>
      </x:c>
      <x:c r="C6" s="22" t="str">
        <x:v>Literature alert triage</x:v>
      </x:c>
      <x:c r="D6" s="22" t="str">
        <x:v>New article or guideline</x:v>
      </x:c>
      <x:c r="E6" s="22" t="str">
        <x:v>Ranked evidence digest</x:v>
      </x:c>
      <x:c r="F6" s="22" t="str">
        <x:v>Medical review before distribution</x:v>
      </x:c>
      <x:c r="G6" s="22" t="str">
        <x:v>PubMed; subscriptions; knowledge base</x:v>
      </x:c>
      <x:c r="H6" s="22" t="str">
        <x:v>Missed or misrepresented evidence</x:v>
      </x:c>
      <x:c r="I6" s="22" t="str">
        <x:v>Review time; source accuracy</x:v>
      </x:c>
    </x:row>
    <x:row r="7" ht="48" customHeight="1">
      <x:c r="A7" s="22" t="str">
        <x:v>MA02</x:v>
      </x:c>
      <x:c r="B7" s="22" t="str">
        <x:v>Medical Affairs</x:v>
      </x:c>
      <x:c r="C7" s="22" t="str">
        <x:v>Medical information draft</x:v>
      </x:c>
      <x:c r="D7" s="22" t="str">
        <x:v>Inbound scientific inquiry</x:v>
      </x:c>
      <x:c r="E7" s="22" t="str">
        <x:v>Source-linked response draft</x:v>
      </x:c>
      <x:c r="F7" s="22" t="str">
        <x:v>Medical information approval</x:v>
      </x:c>
      <x:c r="G7" s="22" t="str">
        <x:v>Approved content; inquiry system</x:v>
      </x:c>
      <x:c r="H7" s="22" t="str">
        <x:v>Off-label / unsupported claims</x:v>
      </x:c>
      <x:c r="I7" s="22" t="str">
        <x:v>First-draft time; citation accuracy</x:v>
      </x:c>
    </x:row>
    <x:row r="8" ht="48" customHeight="1">
      <x:c r="A8" s="22" t="str">
        <x:v>MA03</x:v>
      </x:c>
      <x:c r="B8" s="22" t="str">
        <x:v>Medical Affairs</x:v>
      </x:c>
      <x:c r="C8" s="22" t="str">
        <x:v>MSL insight synthesis</x:v>
      </x:c>
      <x:c r="D8" s="22" t="str">
        <x:v>Approved field insight entry</x:v>
      </x:c>
      <x:c r="E8" s="22" t="str">
        <x:v>Structured theme and signal</x:v>
      </x:c>
      <x:c r="F8" s="22" t="str">
        <x:v>Medical Affairs validation</x:v>
      </x:c>
      <x:c r="G8" s="22" t="str">
        <x:v>CRM; insight repository</x:v>
      </x:c>
      <x:c r="H8" s="22" t="str">
        <x:v>PII; interpretation bias</x:v>
      </x:c>
      <x:c r="I8" s="22" t="str">
        <x:v>Coding time; theme precision</x:v>
      </x:c>
    </x:row>
    <x:row r="9" ht="48" customHeight="1">
      <x:c r="A9" s="22" t="str">
        <x:v>MA04</x:v>
      </x:c>
      <x:c r="B9" s="22" t="str">
        <x:v>Medical Affairs</x:v>
      </x:c>
      <x:c r="C9" s="22" t="str">
        <x:v>Evidence-gap mapping</x:v>
      </x:c>
      <x:c r="D9" s="22" t="str">
        <x:v>Periodic evidence review</x:v>
      </x:c>
      <x:c r="E9" s="22" t="str">
        <x:v>Claims-to-evidence gap register</x:v>
      </x:c>
      <x:c r="F9" s="22" t="str">
        <x:v>Evidence strategy sign-off</x:v>
      </x:c>
      <x:c r="G9" s="22" t="str">
        <x:v>Publications; evidence plan</x:v>
      </x:c>
      <x:c r="H9" s="22" t="str">
        <x:v>Incomplete evidence landscape</x:v>
      </x:c>
      <x:c r="I9" s="22" t="str">
        <x:v>Gap recall; reviewer agreement</x:v>
      </x:c>
    </x:row>
    <x:row r="10" ht="48" customHeight="1">
      <x:c r="A10" s="22" t="str">
        <x:v>MA05</x:v>
      </x:c>
      <x:c r="B10" s="22" t="str">
        <x:v>Medical Affairs</x:v>
      </x:c>
      <x:c r="C10" s="22" t="str">
        <x:v>Congress intelligence digest</x:v>
      </x:c>
      <x:c r="D10" s="22" t="str">
        <x:v>New abstracts / posters</x:v>
      </x:c>
      <x:c r="E10" s="22" t="str">
        <x:v>Traceable competitor/therapy summary</x:v>
      </x:c>
      <x:c r="F10" s="22" t="str">
        <x:v>Scientific reviewer approval</x:v>
      </x:c>
      <x:c r="G10" s="22" t="str">
        <x:v>Congress sources; publications</x:v>
      </x:c>
      <x:c r="H10" s="22" t="str">
        <x:v>Copyright and scientific nuance</x:v>
      </x:c>
      <x:c r="I10" s="22" t="str">
        <x:v>Turnaround; source coverage</x:v>
      </x:c>
    </x:row>
    <x:row r="11" ht="48" customHeight="1">
      <x:c r="A11" s="22" t="str">
        <x:v>CL01</x:v>
      </x:c>
      <x:c r="B11" s="22" t="str">
        <x:v>Clinical / RWE</x:v>
      </x:c>
      <x:c r="C11" s="22" t="str">
        <x:v>Site feasibility triage</x:v>
      </x:c>
      <x:c r="D11" s="22" t="str">
        <x:v>New study feasibility request</x:v>
      </x:c>
      <x:c r="E11" s="22" t="str">
        <x:v>Shortlist with cited rationale</x:v>
      </x:c>
      <x:c r="F11" s="22" t="str">
        <x:v>Clinical ops decision</x:v>
      </x:c>
      <x:c r="G11" s="22" t="str">
        <x:v>CTMS; historical metrics</x:v>
      </x:c>
      <x:c r="H11" s="22" t="str">
        <x:v>Selection bias; stale site data</x:v>
      </x:c>
      <x:c r="I11" s="22" t="str">
        <x:v>Cycle time; site suitability</x:v>
      </x:c>
    </x:row>
    <x:row r="12" ht="48" customHeight="1">
      <x:c r="A12" s="22" t="str">
        <x:v>CL02</x:v>
      </x:c>
      <x:c r="B12" s="22" t="str">
        <x:v>Clinical / RWE</x:v>
      </x:c>
      <x:c r="C12" s="22" t="str">
        <x:v>Protocol eligibility pre-screen</x:v>
      </x:c>
      <x:c r="D12" s="22" t="str">
        <x:v>De-identified candidate record</x:v>
      </x:c>
      <x:c r="E12" s="22" t="str">
        <x:v>Candidate flag for coordinator</x:v>
      </x:c>
      <x:c r="F12" s="22" t="str">
        <x:v>CRC/PI final eligibility</x:v>
      </x:c>
      <x:c r="G12" s="22" t="str">
        <x:v>Protocol; EHR extracts</x:v>
      </x:c>
      <x:c r="H12" s="22" t="str">
        <x:v>Patient harm from misclassification</x:v>
      </x:c>
      <x:c r="I12" s="22" t="str">
        <x:v>Recall; false negative rate</x:v>
      </x:c>
    </x:row>
    <x:row r="13" ht="48" customHeight="1">
      <x:c r="A13" s="22" t="str">
        <x:v>CL03</x:v>
      </x:c>
      <x:c r="B13" s="22" t="str">
        <x:v>Clinical / RWE</x:v>
      </x:c>
      <x:c r="C13" s="22" t="str">
        <x:v>eCRF discrepancy detection</x:v>
      </x:c>
      <x:c r="D13" s="22" t="str">
        <x:v>New data entry</x:v>
      </x:c>
      <x:c r="E13" s="22" t="str">
        <x:v>Candidate queries</x:v>
      </x:c>
      <x:c r="F13" s="22" t="str">
        <x:v>Data manager query approval</x:v>
      </x:c>
      <x:c r="G13" s="22" t="str">
        <x:v>EDC; edit checks</x:v>
      </x:c>
      <x:c r="H13" s="22" t="str">
        <x:v>False positives; audit trail</x:v>
      </x:c>
      <x:c r="I13" s="22" t="str">
        <x:v>Query precision; query latency</x:v>
      </x:c>
    </x:row>
    <x:row r="14" ht="48" customHeight="1">
      <x:c r="A14" s="22" t="str">
        <x:v>CL04</x:v>
      </x:c>
      <x:c r="B14" s="22" t="str">
        <x:v>Clinical / RWE</x:v>
      </x:c>
      <x:c r="C14" s="22" t="str">
        <x:v>RWE source fitness assessment</x:v>
      </x:c>
      <x:c r="D14" s="22" t="str">
        <x:v>New data source proposal</x:v>
      </x:c>
      <x:c r="E14" s="22" t="str">
        <x:v>Data quality and fitness memo</x:v>
      </x:c>
      <x:c r="F14" s="22" t="str">
        <x:v>Epidemiologist review</x:v>
      </x:c>
      <x:c r="G14" s="22" t="str">
        <x:v>Registry; EHR; claims</x:v>
      </x:c>
      <x:c r="H14" s="22" t="str">
        <x:v>Selection/confounding risk</x:v>
      </x:c>
      <x:c r="I14" s="22" t="str">
        <x:v>Time to assess; missingness</x:v>
      </x:c>
    </x:row>
    <x:row r="15" ht="48" customHeight="1">
      <x:c r="A15" s="22" t="str">
        <x:v>CL05</x:v>
      </x:c>
      <x:c r="B15" s="22" t="str">
        <x:v>Clinical / RWE</x:v>
      </x:c>
      <x:c r="C15" s="22" t="str">
        <x:v>ePRO follow-up orchestration</x:v>
      </x:c>
      <x:c r="D15" s="22" t="str">
        <x:v>Missed participant entry</x:v>
      </x:c>
      <x:c r="E15" s="22" t="str">
        <x:v>Escalation suggestion</x:v>
      </x:c>
      <x:c r="F15" s="22" t="str">
        <x:v>Site/clinical staff review</x:v>
      </x:c>
      <x:c r="G15" s="22" t="str">
        <x:v>ePRO; scheduling</x:v>
      </x:c>
      <x:c r="H15" s="22" t="str">
        <x:v>Patient privacy; protocol adherence</x:v>
      </x:c>
      <x:c r="I15" s="22" t="str">
        <x:v>Completion rate; escalation accuracy</x:v>
      </x:c>
    </x:row>
    <x:row r="16" ht="48" customHeight="1">
      <x:c r="A16" s="22" t="str">
        <x:v>RA01</x:v>
      </x:c>
      <x:c r="B16" s="22" t="str">
        <x:v>Regulatory</x:v>
      </x:c>
      <x:c r="C16" s="22" t="str">
        <x:v>Regulatory intelligence watch</x:v>
      </x:c>
      <x:c r="D16" s="22" t="str">
        <x:v>New regulator publication</x:v>
      </x:c>
      <x:c r="E16" s="22" t="str">
        <x:v>Impact summary and owner routing</x:v>
      </x:c>
      <x:c r="F16" s="22" t="str">
        <x:v>Regulatory affairs approval</x:v>
      </x:c>
      <x:c r="G16" s="22" t="str">
        <x:v>Agency sources; RIM</x:v>
      </x:c>
      <x:c r="H16" s="22" t="str">
        <x:v>Missed applicability; stale policy</x:v>
      </x:c>
      <x:c r="I16" s="22" t="str">
        <x:v>Detection time; correct routing</x:v>
      </x:c>
    </x:row>
    <x:row r="17" ht="48" customHeight="1">
      <x:c r="A17" s="22" t="str">
        <x:v>RA02</x:v>
      </x:c>
      <x:c r="B17" s="22" t="str">
        <x:v>Regulatory</x:v>
      </x:c>
      <x:c r="C17" s="22" t="str">
        <x:v>Submission evidence cross-check</x:v>
      </x:c>
      <x:c r="D17" s="22" t="str">
        <x:v>Document assembly</x:v>
      </x:c>
      <x:c r="E17" s="22" t="str">
        <x:v>Claim-to-source exceptions</x:v>
      </x:c>
      <x:c r="F17" s="22" t="str">
        <x:v>Regulatory reviewer approval</x:v>
      </x:c>
      <x:c r="G17" s="22" t="str">
        <x:v>RIM; controlled documents</x:v>
      </x:c>
      <x:c r="H17" s="22" t="str">
        <x:v>Unsupported claims; version drift</x:v>
      </x:c>
      <x:c r="I17" s="22" t="str">
        <x:v>Defect detection; review time</x:v>
      </x:c>
    </x:row>
    <x:row r="18" ht="48" customHeight="1">
      <x:c r="A18" s="22" t="str">
        <x:v>RA03</x:v>
      </x:c>
      <x:c r="B18" s="22" t="str">
        <x:v>Regulatory</x:v>
      </x:c>
      <x:c r="C18" s="22" t="str">
        <x:v>Change impact assessment draft</x:v>
      </x:c>
      <x:c r="D18" s="22" t="str">
        <x:v>Change request submitted</x:v>
      </x:c>
      <x:c r="E18" s="22" t="str">
        <x:v>Affected product/market map</x:v>
      </x:c>
      <x:c r="F18" s="22" t="str">
        <x:v>RA/QA sign-off</x:v>
      </x:c>
      <x:c r="G18" s="22" t="str">
        <x:v>PLM; QMS; RIM</x:v>
      </x:c>
      <x:c r="H18" s="22" t="str">
        <x:v>Incorrect impact classification</x:v>
      </x:c>
      <x:c r="I18" s="22" t="str">
        <x:v>Review time; missed impacts</x:v>
      </x:c>
    </x:row>
    <x:row r="19" ht="48" customHeight="1">
      <x:c r="A19" s="22" t="str">
        <x:v>QA01</x:v>
      </x:c>
      <x:c r="B19" s="22" t="str">
        <x:v>Quality / Safety</x:v>
      </x:c>
      <x:c r="C19" s="22" t="str">
        <x:v>Complaint intake classification</x:v>
      </x:c>
      <x:c r="D19" s="22" t="str">
        <x:v>Complaint submitted</x:v>
      </x:c>
      <x:c r="E19" s="22" t="str">
        <x:v>Triage category suggestion</x:v>
      </x:c>
      <x:c r="F19" s="22" t="str">
        <x:v>Quality/Safety final decision</x:v>
      </x:c>
      <x:c r="G19" s="22" t="str">
        <x:v>QMS; complaint system</x:v>
      </x:c>
      <x:c r="H19" s="22" t="str">
        <x:v>Delayed safety escalation</x:v>
      </x:c>
      <x:c r="I19" s="22" t="str">
        <x:v>Escalation recall; time to triage</x:v>
      </x:c>
    </x:row>
    <x:row r="20" ht="48" customHeight="1">
      <x:c r="A20" s="22" t="str">
        <x:v>QA02</x:v>
      </x:c>
      <x:c r="B20" s="22" t="str">
        <x:v>Quality / Safety</x:v>
      </x:c>
      <x:c r="C20" s="22" t="str">
        <x:v>CAPA trend detection</x:v>
      </x:c>
      <x:c r="D20" s="22" t="str">
        <x:v>Monthly QMS refresh</x:v>
      </x:c>
      <x:c r="E20" s="22" t="str">
        <x:v>Pattern candidates and evidence</x:v>
      </x:c>
      <x:c r="F20" s="22" t="str">
        <x:v>Quality manager assessment</x:v>
      </x:c>
      <x:c r="G20" s="22" t="str">
        <x:v>QMS; CAPA; deviations</x:v>
      </x:c>
      <x:c r="H20" s="22" t="str">
        <x:v>Spurious trends; missed signal</x:v>
      </x:c>
      <x:c r="I20" s="22" t="str">
        <x:v>Signal precision; detection lead</x:v>
      </x:c>
    </x:row>
    <x:row r="21" ht="48" customHeight="1">
      <x:c r="A21" s="22" t="str">
        <x:v>QA03</x:v>
      </x:c>
      <x:c r="B21" s="22" t="str">
        <x:v>Quality / Safety</x:v>
      </x:c>
      <x:c r="C21" s="22" t="str">
        <x:v>SOP change training mapping</x:v>
      </x:c>
      <x:c r="D21" s="22" t="str">
        <x:v>SOP revised</x:v>
      </x:c>
      <x:c r="E21" s="22" t="str">
        <x:v>Impacted roles and courses</x:v>
      </x:c>
      <x:c r="F21" s="22" t="str">
        <x:v>Quality/L&amp;D approval</x:v>
      </x:c>
      <x:c r="G21" s="22" t="str">
        <x:v>DMS; LMS; role directory</x:v>
      </x:c>
      <x:c r="H21" s="22" t="str">
        <x:v>Training omission</x:v>
      </x:c>
      <x:c r="I21" s="22" t="str">
        <x:v>Coverage; update cycle time</x:v>
      </x:c>
    </x:row>
    <x:row r="22" ht="48" customHeight="1">
      <x:c r="A22" s="22" t="str">
        <x:v>CO01</x:v>
      </x:c>
      <x:c r="B22" s="22" t="str">
        <x:v>Commercial</x:v>
      </x:c>
      <x:c r="C22" s="22" t="str">
        <x:v>MedTech account whitespace</x:v>
      </x:c>
      <x:c r="D22" s="22" t="str">
        <x:v>Usage or purchase refresh</x:v>
      </x:c>
      <x:c r="E22" s="22" t="str">
        <x:v>Account-level opportunities</x:v>
      </x:c>
      <x:c r="F22" s="22" t="str">
        <x:v>Sales/Compliance approval</x:v>
      </x:c>
      <x:c r="G22" s="22" t="str">
        <x:v>CRM; usage; catalog</x:v>
      </x:c>
      <x:c r="H22" s="22" t="str">
        <x:v>Customer data / claims risk</x:v>
      </x:c>
      <x:c r="I22" s="22" t="str">
        <x:v>Opportunity acceptance; conversion</x:v>
      </x:c>
    </x:row>
    <x:row r="23" ht="48" customHeight="1">
      <x:c r="A23" s="22" t="str">
        <x:v>CO02</x:v>
      </x:c>
      <x:c r="B23" s="22" t="str">
        <x:v>Commercial</x:v>
      </x:c>
      <x:c r="C23" s="22" t="str">
        <x:v>Tender monitoring and matching</x:v>
      </x:c>
      <x:c r="D23" s="22" t="str">
        <x:v>Tender posted</x:v>
      </x:c>
      <x:c r="E23" s="22" t="str">
        <x:v>Relevant tender + fit summary</x:v>
      </x:c>
      <x:c r="F23" s="22" t="str">
        <x:v>Bid owner review</x:v>
      </x:c>
      <x:c r="G23" s="22" t="str">
        <x:v>Tender feeds; product catalog</x:v>
      </x:c>
      <x:c r="H23" s="22" t="str">
        <x:v>Incorrect product equivalence</x:v>
      </x:c>
      <x:c r="I23" s="22" t="str">
        <x:v>Qualified tenders; prep time</x:v>
      </x:c>
    </x:row>
    <x:row r="24" ht="48" customHeight="1">
      <x:c r="A24" s="22" t="str">
        <x:v>CO03</x:v>
      </x:c>
      <x:c r="B24" s="22" t="str">
        <x:v>Commercial</x:v>
      </x:c>
      <x:c r="C24" s="22" t="str">
        <x:v>HCP pre-call scientific briefing</x:v>
      </x:c>
      <x:c r="D24" s="22" t="str">
        <x:v>Approved call scheduled</x:v>
      </x:c>
      <x:c r="E24" s="22" t="str">
        <x:v>Approved-source briefing</x:v>
      </x:c>
      <x:c r="F24" s="22" t="str">
        <x:v>Rep/MSL policy review</x:v>
      </x:c>
      <x:c r="G24" s="22" t="str">
        <x:v>CRM; approved content</x:v>
      </x:c>
      <x:c r="H24" s="22" t="str">
        <x:v>Promotion / scientific exchange boundary</x:v>
      </x:c>
      <x:c r="I24" s="22" t="str">
        <x:v>Prep time; content compliance</x:v>
      </x:c>
    </x:row>
    <x:row r="25" ht="48" customHeight="1">
      <x:c r="A25" s="22" t="str">
        <x:v>CO04</x:v>
      </x:c>
      <x:c r="B25" s="22" t="str">
        <x:v>Commercial</x:v>
      </x:c>
      <x:c r="C25" s="22" t="str">
        <x:v>Portfolio cross-sell analysis</x:v>
      </x:c>
      <x:c r="D25" s="22" t="str">
        <x:v>Account usage update</x:v>
      </x:c>
      <x:c r="E25" s="22" t="str">
        <x:v>Evidence-linked bundle options</x:v>
      </x:c>
      <x:c r="F25" s="22" t="str">
        <x:v>Rep approval</x:v>
      </x:c>
      <x:c r="G25" s="22" t="str">
        <x:v>ERP; CRM; catalog</x:v>
      </x:c>
      <x:c r="H25" s="22" t="str">
        <x:v>Inappropriate recommendation</x:v>
      </x:c>
      <x:c r="I25" s="22" t="str">
        <x:v>Attach rate; rep adoption</x:v>
      </x:c>
    </x:row>
    <x:row r="26" ht="48" customHeight="1">
      <x:c r="A26" s="22" t="str">
        <x:v>IT01</x:v>
      </x:c>
      <x:c r="B26" s="22" t="str">
        <x:v>Digital / IT</x:v>
      </x:c>
      <x:c r="C26" s="22" t="str">
        <x:v>Service desk knowledge retrieval</x:v>
      </x:c>
      <x:c r="D26" s="22" t="str">
        <x:v>Support ticket opened</x:v>
      </x:c>
      <x:c r="E26" s="22" t="str">
        <x:v>Cited resolution suggestion</x:v>
      </x:c>
      <x:c r="F26" s="22" t="str">
        <x:v>Agent approves changes</x:v>
      </x:c>
      <x:c r="G26" s="22" t="str">
        <x:v>ITSM; knowledge base</x:v>
      </x:c>
      <x:c r="H26" s="22" t="str">
        <x:v>Security / access errors</x:v>
      </x:c>
      <x:c r="I26" s="22" t="str">
        <x:v>Resolution time; first-contact</x:v>
      </x:c>
    </x:row>
    <x:row r="27" ht="48" customHeight="1">
      <x:c r="A27" s="22" t="str">
        <x:v>IT02</x:v>
      </x:c>
      <x:c r="B27" s="22" t="str">
        <x:v>Digital / IT</x:v>
      </x:c>
      <x:c r="C27" s="22" t="str">
        <x:v>Data mapping assistant</x:v>
      </x:c>
      <x:c r="D27" s="22" t="str">
        <x:v>New integration spec</x:v>
      </x:c>
      <x:c r="E27" s="22" t="str">
        <x:v>Field mapping proposal</x:v>
      </x:c>
      <x:c r="F27" s="22" t="str">
        <x:v>Data architect review</x:v>
      </x:c>
      <x:c r="G27" s="22" t="str">
        <x:v>Schemas; APIs; data dictionary</x:v>
      </x:c>
      <x:c r="H27" s="22" t="str">
        <x:v>Semantic mapping errors</x:v>
      </x:c>
      <x:c r="I27" s="22" t="str">
        <x:v>Mapping accuracy; build time</x:v>
      </x:c>
    </x:row>
    <x:row r="28" ht="48" customHeight="1">
      <x:c r="A28" s="22" t="str">
        <x:v>IT03</x:v>
      </x:c>
      <x:c r="B28" s="22" t="str">
        <x:v>Digital / IT</x:v>
      </x:c>
      <x:c r="C28" s="22" t="str">
        <x:v>Contract obligation extraction</x:v>
      </x:c>
      <x:c r="D28" s="22" t="str">
        <x:v>Signed supplier agreement</x:v>
      </x:c>
      <x:c r="E28" s="22" t="str">
        <x:v>Obligation register draft</x:v>
      </x:c>
      <x:c r="F28" s="22" t="str">
        <x:v>Legal/Procurement review</x:v>
      </x:c>
      <x:c r="G28" s="22" t="str">
        <x:v>Contracts; CLM</x:v>
      </x:c>
      <x:c r="H28" s="22" t="str">
        <x:v>Missed legal obligations</x:v>
      </x:c>
      <x:c r="I28" s="22" t="str">
        <x:v>Extraction recall; review time</x:v>
      </x:c>
    </x:row>
    <x:row r="29" ht="48" customHeight="1">
      <x:c r="A29" s="22" t="str">
        <x:v>IT04</x:v>
      </x:c>
      <x:c r="B29" s="22" t="str">
        <x:v>Digital / IT</x:v>
      </x:c>
      <x:c r="C29" s="22" t="str">
        <x:v>SOP Q&amp;A with citations</x:v>
      </x:c>
      <x:c r="D29" s="22" t="str">
        <x:v>Employee asks policy question</x:v>
      </x:c>
      <x:c r="E29" s="22" t="str">
        <x:v>Source-linked answer</x:v>
      </x:c>
      <x:c r="F29" s="22" t="str">
        <x:v>Owner handles exceptions</x:v>
      </x:c>
      <x:c r="G29" s="22" t="str">
        <x:v>Controlled DMS</x:v>
      </x:c>
      <x:c r="H29" s="22" t="str">
        <x:v>Obsolete SOP / wrong version</x:v>
      </x:c>
      <x:c r="I29" s="22" t="str">
        <x:v>Answer accuracy; deflection</x:v>
      </x:c>
    </x:row>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I2"/>
    <x:mergeCell ref="A3:I3"/>
  </x:mergeCells>
  <x:pageMargins left="0.7" right="0.7" top="0.75" bottom="0.75" header="0.3" footer="0.3"/>
</x:worksheet>
</file>

<file path=xl/worksheets/sheet4.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0" hidden="0" customWidth="1"/>
    <x:col min="2" max="2" width="30" hidden="0" customWidth="1"/>
    <x:col min="3" max="3" width="21" hidden="0" customWidth="1"/>
    <x:col min="4" max="4" width="10" hidden="0" customWidth="1"/>
    <x:col min="5" max="5" width="10" hidden="0" customWidth="1"/>
    <x:col min="6" max="6" width="10" hidden="0" customWidth="1"/>
    <x:col min="7" max="7" width="10" hidden="0" customWidth="1"/>
    <x:col min="8" max="8" width="13" hidden="0" customWidth="1"/>
    <x:col min="9" max="9" width="11" hidden="0" customWidth="1"/>
    <x:col min="10" max="10" width="10" hidden="0" customWidth="1"/>
    <x:col min="11" max="11" width="13" hidden="0" customWidth="1"/>
    <x:col min="12" max="12" width="22" hidden="0" customWidth="1"/>
    <x:col min="13" max="13" width="18" hidden="0" customWidth="1"/>
    <x:col min="14" max="14" width="30" hidden="0" customWidth="1"/>
    <x:col min="15" max="15" width="37" hidden="0" customWidth="1"/>
  </x:cols>
  <x:sheetData>
    <x:row r="1" ht="25" customHeight="1">
      <x:c r="A1" s="4" t="str">
        <x:v>PRIORITIZE AGENT OPPORTUNITIES</x:v>
      </x:c>
      <x:c r="B1" s="4"/>
      <x:c r="C1" s="4"/>
      <x:c r="D1" s="4"/>
      <x:c r="E1" s="4"/>
      <x:c r="F1" s="4"/>
      <x:c r="G1" s="4"/>
      <x:c r="H1" s="4"/>
      <x:c r="I1" s="4"/>
      <x:c r="J1" s="4"/>
      <x:c r="K1" s="4"/>
      <x:c r="L1" s="4"/>
      <x:c r="M1" s="4"/>
      <x:c r="N1" s="4"/>
      <x:c r="O1" s="4"/>
    </x:row>
    <x:row r="2" ht="25" customHeight="1">
      <x:c r="A2" s="4"/>
      <x:c r="B2" s="4"/>
      <x:c r="C2" s="4"/>
      <x:c r="D2" s="4"/>
      <x:c r="E2" s="4"/>
      <x:c r="F2" s="4"/>
      <x:c r="G2" s="4"/>
      <x:c r="H2" s="4"/>
      <x:c r="I2" s="4"/>
      <x:c r="J2" s="4"/>
      <x:c r="K2" s="4"/>
      <x:c r="L2" s="4"/>
      <x:c r="M2" s="4"/>
      <x:c r="N2" s="4"/>
      <x:c r="O2" s="4"/>
    </x:row>
    <x:row r="3" ht="25" customHeight="1">
      <x:c r="A3" s="10" t="str">
        <x:v>Editable 1-5 ratings | first 12 rows are illustrative; overwrite with your evidence | risk &gt;=4 or data &lt;=2 triggers control review</x:v>
      </x:c>
      <x:c r="B3" s="10"/>
      <x:c r="C3" s="10"/>
      <x:c r="D3" s="10"/>
      <x:c r="E3" s="10"/>
      <x:c r="F3" s="10"/>
      <x:c r="G3" s="10"/>
      <x:c r="H3" s="10"/>
      <x:c r="I3" s="10"/>
      <x:c r="J3" s="10"/>
      <x:c r="K3" s="10"/>
      <x:c r="L3" s="10"/>
      <x:c r="M3" s="10"/>
      <x:c r="N3" s="10"/>
      <x:c r="O3" s="10"/>
    </x:row>
    <x:row r="4" ht="22" customHeight="1"/>
    <x:row r="5" ht="22" customHeight="1"/>
    <x:row r="6" ht="34" customHeight="1">
      <x:c r="A6" s="17" t="str">
        <x:v>ID</x:v>
      </x:c>
      <x:c r="B6" s="17" t="str">
        <x:v>Workflow</x:v>
      </x:c>
      <x:c r="C6" s="17" t="str">
        <x:v>Function</x:v>
      </x:c>
      <x:c r="D6" s="17" t="str">
        <x:v>Volume</x:v>
      </x:c>
      <x:c r="E6" s="17" t="str">
        <x:v>Effort</x:v>
      </x:c>
      <x:c r="F6" s="17" t="str">
        <x:v>Value</x:v>
      </x:c>
      <x:c r="G6" s="17" t="str">
        <x:v>Data</x:v>
      </x:c>
      <x:c r="H6" s="17" t="str">
        <x:v>Integration</x:v>
      </x:c>
      <x:c r="I6" s="17" t="str">
        <x:v>Change</x:v>
      </x:c>
      <x:c r="J6" s="17" t="str">
        <x:v>Risk</x:v>
      </x:c>
      <x:c r="K6" s="17" t="str">
        <x:v>Score /100</x:v>
      </x:c>
      <x:c r="L6" s="17" t="str">
        <x:v>Decision gate</x:v>
      </x:c>
      <x:c r="M6" s="17" t="str">
        <x:v>Owner</x:v>
      </x:c>
      <x:c r="N6" s="17" t="str">
        <x:v>Next action</x:v>
      </x:c>
      <x:c r="O6" s="17" t="str">
        <x:v>Notes / evidence</x:v>
      </x:c>
    </x:row>
    <x:row r="7" ht="39" customHeight="1">
      <x:c r="A7" s="22" t="str">
        <x:v>MA01</x:v>
      </x:c>
      <x:c r="B7" s="22" t="str">
        <x:v>Literature alert triage</x:v>
      </x:c>
      <x:c r="C7" s="22" t="str">
        <x:v>Medical Affairs</x:v>
      </x:c>
      <x:c r="D7" s="44" t="n">
        <x:v>5</x:v>
      </x:c>
      <x:c r="E7" s="44" t="n">
        <x:v>4</x:v>
      </x:c>
      <x:c r="F7" s="44" t="n">
        <x:v>4</x:v>
      </x:c>
      <x:c r="G7" s="44" t="n">
        <x:v>4</x:v>
      </x:c>
      <x:c r="H7" s="44" t="n">
        <x:v>4</x:v>
      </x:c>
      <x:c r="I7" s="44" t="n">
        <x:v>4</x:v>
      </x:c>
      <x:c r="J7" s="44" t="n">
        <x:v>2</x:v>
      </x:c>
      <x:c r="K7" s="45" t="n">
        <x:f>IF(B7="","",ROUND(20*(D7*Settings!$B$6+E7*Settings!$B$7+F7*Settings!$B$8+G7*Settings!$B$9+H7*Settings!$B$10+I7*Settings!$B$11+(6-J7)*Settings!$B$12),0))</x:f>
        <x:v>84</x:v>
      </x:c>
      <x:c r="L7" s="45" t="str">
        <x:f>IF(B7="","",IF(OR(J7&gt;=4,G7&lt;=2),"CONTROL REVIEW",IF(K7&gt;=75,"PILOT CANDIDATE",IF(K7&gt;=60,"VALIDATE FIRST","BACKLOG"))))</x:f>
        <x:v>PILOT CANDIDATE</x:v>
      </x:c>
      <x:c r="M7" s="22" t="str">
        <x:v>MA Lead</x:v>
      </x:c>
      <x:c r="N7" s="22" t="str">
        <x:v>Run baseline sample</x:v>
      </x:c>
      <x:c r="O7" s="22" t="str">
        <x:v>Controlled literature corpus</x:v>
      </x:c>
    </x:row>
    <x:row r="8" ht="39" customHeight="1">
      <x:c r="A8" s="22" t="str">
        <x:v>MA02</x:v>
      </x:c>
      <x:c r="B8" s="22" t="str">
        <x:v>Medical information draft</x:v>
      </x:c>
      <x:c r="C8" s="22" t="str">
        <x:v>Medical Affairs</x:v>
      </x:c>
      <x:c r="D8" s="44" t="n">
        <x:v>4</x:v>
      </x:c>
      <x:c r="E8" s="44" t="n">
        <x:v>5</x:v>
      </x:c>
      <x:c r="F8" s="44" t="n">
        <x:v>5</x:v>
      </x:c>
      <x:c r="G8" s="44" t="n">
        <x:v>3</x:v>
      </x:c>
      <x:c r="H8" s="44" t="n">
        <x:v>3</x:v>
      </x:c>
      <x:c r="I8" s="44" t="n">
        <x:v>4</x:v>
      </x:c>
      <x:c r="J8" s="44" t="n">
        <x:v>4</x:v>
      </x:c>
      <x:c r="K8" s="45" t="n">
        <x:f>IF(B8="","",ROUND(20*(D8*Settings!$B$6+E8*Settings!$B$7+F8*Settings!$B$8+G8*Settings!$B$9+H8*Settings!$B$10+I8*Settings!$B$11+(6-J8)*Settings!$B$12),0))</x:f>
        <x:v>78</x:v>
      </x:c>
      <x:c r="L8" s="45" t="str">
        <x:f>IF(B8="","",IF(OR(J8&gt;=4,G8&lt;=2),"CONTROL REVIEW",IF(K8&gt;=75,"PILOT CANDIDATE",IF(K8&gt;=60,"VALIDATE FIRST","BACKLOG"))))</x:f>
        <x:v>CONTROL REVIEW</x:v>
      </x:c>
      <x:c r="M8" s="22" t="str">
        <x:v>MI Head</x:v>
      </x:c>
      <x:c r="N8" s="22" t="str">
        <x:v>Review risk and citations</x:v>
      </x:c>
      <x:c r="O8" s="22" t="str">
        <x:v>Medical review mandatory</x:v>
      </x:c>
    </x:row>
    <x:row r="9" ht="39" customHeight="1">
      <x:c r="A9" s="22" t="str">
        <x:v>MA03</x:v>
      </x:c>
      <x:c r="B9" s="22" t="str">
        <x:v>MSL insight synthesis</x:v>
      </x:c>
      <x:c r="C9" s="22" t="str">
        <x:v>Medical Affairs</x:v>
      </x:c>
      <x:c r="D9" s="44" t="n">
        <x:v>4</x:v>
      </x:c>
      <x:c r="E9" s="44" t="n">
        <x:v>4</x:v>
      </x:c>
      <x:c r="F9" s="44" t="n">
        <x:v>4</x:v>
      </x:c>
      <x:c r="G9" s="44" t="n">
        <x:v>3</x:v>
      </x:c>
      <x:c r="H9" s="44" t="n">
        <x:v>3</x:v>
      </x:c>
      <x:c r="I9" s="44" t="n">
        <x:v>4</x:v>
      </x:c>
      <x:c r="J9" s="44" t="n">
        <x:v>3</x:v>
      </x:c>
      <x:c r="K9" s="45" t="n">
        <x:f>IF(B9="","",ROUND(20*(D9*Settings!$B$6+E9*Settings!$B$7+F9*Settings!$B$8+G9*Settings!$B$9+H9*Settings!$B$10+I9*Settings!$B$11+(6-J9)*Settings!$B$12),0))</x:f>
        <x:v>73</x:v>
      </x:c>
      <x:c r="L9" s="45" t="str">
        <x:f>IF(B9="","",IF(OR(J9&gt;=4,G9&lt;=2),"CONTROL REVIEW",IF(K9&gt;=75,"PILOT CANDIDATE",IF(K9&gt;=60,"VALIDATE FIRST","BACKLOG"))))</x:f>
        <x:v>VALIDATE FIRST</x:v>
      </x:c>
      <x:c r="M9" s="22" t="str">
        <x:v>MA Ops</x:v>
      </x:c>
      <x:c r="N9" s="22" t="str">
        <x:v>Test anonymized sample</x:v>
      </x:c>
      <x:c r="O9" s="22" t="str">
        <x:v>Check field-data permissions</x:v>
      </x:c>
    </x:row>
    <x:row r="10" ht="39" customHeight="1">
      <x:c r="A10" s="22" t="str">
        <x:v>MA04</x:v>
      </x:c>
      <x:c r="B10" s="22" t="str">
        <x:v>Evidence-gap mapping</x:v>
      </x:c>
      <x:c r="C10" s="22" t="str">
        <x:v>Medical Affairs</x:v>
      </x:c>
      <x:c r="D10" s="44" t="n">
        <x:v>3</x:v>
      </x:c>
      <x:c r="E10" s="44" t="n">
        <x:v>4</x:v>
      </x:c>
      <x:c r="F10" s="44" t="n">
        <x:v>5</x:v>
      </x:c>
      <x:c r="G10" s="44" t="n">
        <x:v>3</x:v>
      </x:c>
      <x:c r="H10" s="44" t="n">
        <x:v>3</x:v>
      </x:c>
      <x:c r="I10" s="44" t="n">
        <x:v>4</x:v>
      </x:c>
      <x:c r="J10" s="44" t="n">
        <x:v>3</x:v>
      </x:c>
      <x:c r="K10" s="45" t="n">
        <x:f>IF(B10="","",ROUND(20*(D10*Settings!$B$6+E10*Settings!$B$7+F10*Settings!$B$8+G10*Settings!$B$9+H10*Settings!$B$10+I10*Settings!$B$11+(6-J10)*Settings!$B$12),0))</x:f>
        <x:v>73</x:v>
      </x:c>
      <x:c r="L10" s="45" t="str">
        <x:f>IF(B10="","",IF(OR(J10&gt;=4,G10&lt;=2),"CONTROL REVIEW",IF(K10&gt;=75,"PILOT CANDIDATE",IF(K10&gt;=60,"VALIDATE FIRST","BACKLOG"))))</x:f>
        <x:v>VALIDATE FIRST</x:v>
      </x:c>
      <x:c r="M10" s="22" t="str">
        <x:v>Evidence Lead</x:v>
      </x:c>
      <x:c r="N10" s="22" t="str">
        <x:v>Validate source coverage</x:v>
      </x:c>
      <x:c r="O10" s="22" t="str">
        <x:v>Define claims universe</x:v>
      </x:c>
    </x:row>
    <x:row r="11" ht="39" customHeight="1">
      <x:c r="A11" s="22" t="str">
        <x:v>CL01</x:v>
      </x:c>
      <x:c r="B11" s="22" t="str">
        <x:v>Site feasibility triage</x:v>
      </x:c>
      <x:c r="C11" s="22" t="str">
        <x:v>Clinical / RWE</x:v>
      </x:c>
      <x:c r="D11" s="44" t="n">
        <x:v>3</x:v>
      </x:c>
      <x:c r="E11" s="44" t="n">
        <x:v>4</x:v>
      </x:c>
      <x:c r="F11" s="44" t="n">
        <x:v>4</x:v>
      </x:c>
      <x:c r="G11" s="44" t="n">
        <x:v>3</x:v>
      </x:c>
      <x:c r="H11" s="44" t="n">
        <x:v>3</x:v>
      </x:c>
      <x:c r="I11" s="44" t="n">
        <x:v>3</x:v>
      </x:c>
      <x:c r="J11" s="44" t="n">
        <x:v>3</x:v>
      </x:c>
      <x:c r="K11" s="45" t="n">
        <x:f>IF(B11="","",ROUND(20*(D11*Settings!$B$6+E11*Settings!$B$7+F11*Settings!$B$8+G11*Settings!$B$9+H11*Settings!$B$10+I11*Settings!$B$11+(6-J11)*Settings!$B$12),0))</x:f>
        <x:v>67</x:v>
      </x:c>
      <x:c r="L11" s="45" t="str">
        <x:f>IF(B11="","",IF(OR(J11&gt;=4,G11&lt;=2),"CONTROL REVIEW",IF(K11&gt;=75,"PILOT CANDIDATE",IF(K11&gt;=60,"VALIDATE FIRST","BACKLOG"))))</x:f>
        <x:v>VALIDATE FIRST</x:v>
      </x:c>
      <x:c r="M11" s="22" t="str">
        <x:v>Clin Ops</x:v>
      </x:c>
      <x:c r="N11" s="22" t="str">
        <x:v>Audit historical metrics</x:v>
      </x:c>
      <x:c r="O11" s="22" t="str">
        <x:v>Bias / staleness check</x:v>
      </x:c>
    </x:row>
    <x:row r="12" ht="39" customHeight="1">
      <x:c r="A12" s="22" t="str">
        <x:v>CL03</x:v>
      </x:c>
      <x:c r="B12" s="22" t="str">
        <x:v>eCRF discrepancy detection</x:v>
      </x:c>
      <x:c r="C12" s="22" t="str">
        <x:v>Clinical / RWE</x:v>
      </x:c>
      <x:c r="D12" s="44" t="n">
        <x:v>5</x:v>
      </x:c>
      <x:c r="E12" s="44" t="n">
        <x:v>4</x:v>
      </x:c>
      <x:c r="F12" s="44" t="n">
        <x:v>4</x:v>
      </x:c>
      <x:c r="G12" s="44" t="n">
        <x:v>4</x:v>
      </x:c>
      <x:c r="H12" s="44" t="n">
        <x:v>3</x:v>
      </x:c>
      <x:c r="I12" s="44" t="n">
        <x:v>4</x:v>
      </x:c>
      <x:c r="J12" s="44" t="n">
        <x:v>3</x:v>
      </x:c>
      <x:c r="K12" s="45" t="n">
        <x:f>IF(B12="","",ROUND(20*(D12*Settings!$B$6+E12*Settings!$B$7+F12*Settings!$B$8+G12*Settings!$B$9+H12*Settings!$B$10+I12*Settings!$B$11+(6-J12)*Settings!$B$12),0))</x:f>
        <x:v>80</x:v>
      </x:c>
      <x:c r="L12" s="45" t="str">
        <x:f>IF(B12="","",IF(OR(J12&gt;=4,G12&lt;=2),"CONTROL REVIEW",IF(K12&gt;=75,"PILOT CANDIDATE",IF(K12&gt;=60,"VALIDATE FIRST","BACKLOG"))))</x:f>
        <x:v>PILOT CANDIDATE</x:v>
      </x:c>
      <x:c r="M12" s="22" t="str">
        <x:v>DM Lead</x:v>
      </x:c>
      <x:c r="N12" s="22" t="str">
        <x:v>Benchmark against edit checks</x:v>
      </x:c>
      <x:c r="O12" s="22" t="str">
        <x:v>Query approval required</x:v>
      </x:c>
    </x:row>
    <x:row r="13" ht="39" customHeight="1">
      <x:c r="A13" s="22" t="str">
        <x:v>CL04</x:v>
      </x:c>
      <x:c r="B13" s="22" t="str">
        <x:v>RWE source fitness assessment</x:v>
      </x:c>
      <x:c r="C13" s="22" t="str">
        <x:v>Clinical / RWE</x:v>
      </x:c>
      <x:c r="D13" s="44" t="n">
        <x:v>3</x:v>
      </x:c>
      <x:c r="E13" s="44" t="n">
        <x:v>5</x:v>
      </x:c>
      <x:c r="F13" s="44" t="n">
        <x:v>5</x:v>
      </x:c>
      <x:c r="G13" s="44" t="n">
        <x:v>2</x:v>
      </x:c>
      <x:c r="H13" s="44" t="n">
        <x:v>2</x:v>
      </x:c>
      <x:c r="I13" s="44" t="n">
        <x:v>3</x:v>
      </x:c>
      <x:c r="J13" s="44" t="n">
        <x:v>4</x:v>
      </x:c>
      <x:c r="K13" s="45" t="n">
        <x:f>IF(B13="","",ROUND(20*(D13*Settings!$B$6+E13*Settings!$B$7+F13*Settings!$B$8+G13*Settings!$B$9+H13*Settings!$B$10+I13*Settings!$B$11+(6-J13)*Settings!$B$12),0))</x:f>
        <x:v>67</x:v>
      </x:c>
      <x:c r="L13" s="45" t="str">
        <x:f>IF(B13="","",IF(OR(J13&gt;=4,G13&lt;=2),"CONTROL REVIEW",IF(K13&gt;=75,"PILOT CANDIDATE",IF(K13&gt;=60,"VALIDATE FIRST","BACKLOG"))))</x:f>
        <x:v>CONTROL REVIEW</x:v>
      </x:c>
      <x:c r="M13" s="22" t="str">
        <x:v>RWE Lead</x:v>
      </x:c>
      <x:c r="N13" s="22" t="str">
        <x:v>Resolve data fitness</x:v>
      </x:c>
      <x:c r="O13" s="22" t="str">
        <x:v>Do not use until rights checked</x:v>
      </x:c>
    </x:row>
    <x:row r="14" ht="39" customHeight="1">
      <x:c r="A14" s="22" t="str">
        <x:v>RA01</x:v>
      </x:c>
      <x:c r="B14" s="22" t="str">
        <x:v>Regulatory intelligence watch</x:v>
      </x:c>
      <x:c r="C14" s="22" t="str">
        <x:v>Regulatory</x:v>
      </x:c>
      <x:c r="D14" s="44" t="n">
        <x:v>4</x:v>
      </x:c>
      <x:c r="E14" s="44" t="n">
        <x:v>4</x:v>
      </x:c>
      <x:c r="F14" s="44" t="n">
        <x:v>5</x:v>
      </x:c>
      <x:c r="G14" s="44" t="n">
        <x:v>4</x:v>
      </x:c>
      <x:c r="H14" s="44" t="n">
        <x:v>4</x:v>
      </x:c>
      <x:c r="I14" s="44" t="n">
        <x:v>4</x:v>
      </x:c>
      <x:c r="J14" s="44" t="n">
        <x:v>3</x:v>
      </x:c>
      <x:c r="K14" s="45" t="n">
        <x:f>IF(B14="","",ROUND(20*(D14*Settings!$B$6+E14*Settings!$B$7+F14*Settings!$B$8+G14*Settings!$B$9+H14*Settings!$B$10+I14*Settings!$B$11+(6-J14)*Settings!$B$12),0))</x:f>
        <x:v>82</x:v>
      </x:c>
      <x:c r="L14" s="45" t="str">
        <x:f>IF(B14="","",IF(OR(J14&gt;=4,G14&lt;=2),"CONTROL REVIEW",IF(K14&gt;=75,"PILOT CANDIDATE",IF(K14&gt;=60,"VALIDATE FIRST","BACKLOG"))))</x:f>
        <x:v>PILOT CANDIDATE</x:v>
      </x:c>
      <x:c r="M14" s="22" t="str">
        <x:v>RA Head</x:v>
      </x:c>
      <x:c r="N14" s="22" t="str">
        <x:v>Pilot source monitoring</x:v>
      </x:c>
      <x:c r="O14" s="22" t="str">
        <x:v>Applicability must be reviewed</x:v>
      </x:c>
    </x:row>
    <x:row r="15" ht="39" customHeight="1">
      <x:c r="A15" s="22" t="str">
        <x:v>RA02</x:v>
      </x:c>
      <x:c r="B15" s="22" t="str">
        <x:v>Submission evidence cross-check</x:v>
      </x:c>
      <x:c r="C15" s="22" t="str">
        <x:v>Regulatory</x:v>
      </x:c>
      <x:c r="D15" s="44" t="n">
        <x:v>4</x:v>
      </x:c>
      <x:c r="E15" s="44" t="n">
        <x:v>5</x:v>
      </x:c>
      <x:c r="F15" s="44" t="n">
        <x:v>5</x:v>
      </x:c>
      <x:c r="G15" s="44" t="n">
        <x:v>3</x:v>
      </x:c>
      <x:c r="H15" s="44" t="n">
        <x:v>3</x:v>
      </x:c>
      <x:c r="I15" s="44" t="n">
        <x:v>4</x:v>
      </x:c>
      <x:c r="J15" s="44" t="n">
        <x:v>4</x:v>
      </x:c>
      <x:c r="K15" s="45" t="n">
        <x:f>IF(B15="","",ROUND(20*(D15*Settings!$B$6+E15*Settings!$B$7+F15*Settings!$B$8+G15*Settings!$B$9+H15*Settings!$B$10+I15*Settings!$B$11+(6-J15)*Settings!$B$12),0))</x:f>
        <x:v>78</x:v>
      </x:c>
      <x:c r="L15" s="45" t="str">
        <x:f>IF(B15="","",IF(OR(J15&gt;=4,G15&lt;=2),"CONTROL REVIEW",IF(K15&gt;=75,"PILOT CANDIDATE",IF(K15&gt;=60,"VALIDATE FIRST","BACKLOG"))))</x:f>
        <x:v>CONTROL REVIEW</x:v>
      </x:c>
      <x:c r="M15" s="22" t="str">
        <x:v>RA Head</x:v>
      </x:c>
      <x:c r="N15" s="22" t="str">
        <x:v>Control review first</x:v>
      </x:c>
      <x:c r="O15" s="22" t="str">
        <x:v>No automatic filing</x:v>
      </x:c>
    </x:row>
    <x:row r="16" ht="39" customHeight="1">
      <x:c r="A16" s="22" t="str">
        <x:v>QA03</x:v>
      </x:c>
      <x:c r="B16" s="22" t="str">
        <x:v>SOP training mapping</x:v>
      </x:c>
      <x:c r="C16" s="22" t="str">
        <x:v>Quality / Safety</x:v>
      </x:c>
      <x:c r="D16" s="44" t="n">
        <x:v>4</x:v>
      </x:c>
      <x:c r="E16" s="44" t="n">
        <x:v>4</x:v>
      </x:c>
      <x:c r="F16" s="44" t="n">
        <x:v>4</x:v>
      </x:c>
      <x:c r="G16" s="44" t="n">
        <x:v>4</x:v>
      </x:c>
      <x:c r="H16" s="44" t="n">
        <x:v>4</x:v>
      </x:c>
      <x:c r="I16" s="44" t="n">
        <x:v>4</x:v>
      </x:c>
      <x:c r="J16" s="44" t="n">
        <x:v>2</x:v>
      </x:c>
      <x:c r="K16" s="45" t="n">
        <x:f>IF(B16="","",ROUND(20*(D16*Settings!$B$6+E16*Settings!$B$7+F16*Settings!$B$8+G16*Settings!$B$9+H16*Settings!$B$10+I16*Settings!$B$11+(6-J16)*Settings!$B$12),0))</x:f>
        <x:v>80</x:v>
      </x:c>
      <x:c r="L16" s="45" t="str">
        <x:f>IF(B16="","",IF(OR(J16&gt;=4,G16&lt;=2),"CONTROL REVIEW",IF(K16&gt;=75,"PILOT CANDIDATE",IF(K16&gt;=60,"VALIDATE FIRST","BACKLOG"))))</x:f>
        <x:v>PILOT CANDIDATE</x:v>
      </x:c>
      <x:c r="M16" s="22" t="str">
        <x:v>QA Ops</x:v>
      </x:c>
      <x:c r="N16" s="22" t="str">
        <x:v>Test 20 revised SOPs</x:v>
      </x:c>
      <x:c r="O16" s="22" t="str">
        <x:v>Human release gate</x:v>
      </x:c>
    </x:row>
    <x:row r="17" ht="39" customHeight="1">
      <x:c r="A17" s="22" t="str">
        <x:v>CO01</x:v>
      </x:c>
      <x:c r="B17" s="22" t="str">
        <x:v>Account whitespace</x:v>
      </x:c>
      <x:c r="C17" s="22" t="str">
        <x:v>Commercial</x:v>
      </x:c>
      <x:c r="D17" s="44" t="n">
        <x:v>5</x:v>
      </x:c>
      <x:c r="E17" s="44" t="n">
        <x:v>4</x:v>
      </x:c>
      <x:c r="F17" s="44" t="n">
        <x:v>5</x:v>
      </x:c>
      <x:c r="G17" s="44" t="n">
        <x:v>4</x:v>
      </x:c>
      <x:c r="H17" s="44" t="n">
        <x:v>3</x:v>
      </x:c>
      <x:c r="I17" s="44" t="n">
        <x:v>4</x:v>
      </x:c>
      <x:c r="J17" s="44" t="n">
        <x:v>3</x:v>
      </x:c>
      <x:c r="K17" s="45" t="n">
        <x:f>IF(B17="","",ROUND(20*(D17*Settings!$B$6+E17*Settings!$B$7+F17*Settings!$B$8+G17*Settings!$B$9+H17*Settings!$B$10+I17*Settings!$B$11+(6-J17)*Settings!$B$12),0))</x:f>
        <x:v>84</x:v>
      </x:c>
      <x:c r="L17" s="45" t="str">
        <x:f>IF(B17="","",IF(OR(J17&gt;=4,G17&lt;=2),"CONTROL REVIEW",IF(K17&gt;=75,"PILOT CANDIDATE",IF(K17&gt;=60,"VALIDATE FIRST","BACKLOG"))))</x:f>
        <x:v>PILOT CANDIDATE</x:v>
      </x:c>
      <x:c r="M17" s="22" t="str">
        <x:v>Commercial</x:v>
      </x:c>
      <x:c r="N17" s="22" t="str">
        <x:v>Test blinded account data</x:v>
      </x:c>
      <x:c r="O17" s="22" t="str">
        <x:v>Pricing and claims review</x:v>
      </x:c>
    </x:row>
    <x:row r="18" ht="39" customHeight="1">
      <x:c r="A18" s="22" t="str">
        <x:v>IT04</x:v>
      </x:c>
      <x:c r="B18" s="22" t="str">
        <x:v>SOP Q&amp;A with citations</x:v>
      </x:c>
      <x:c r="C18" s="22" t="str">
        <x:v>Digital / IT</x:v>
      </x:c>
      <x:c r="D18" s="44" t="n">
        <x:v>5</x:v>
      </x:c>
      <x:c r="E18" s="44" t="n">
        <x:v>3</x:v>
      </x:c>
      <x:c r="F18" s="44" t="n">
        <x:v>4</x:v>
      </x:c>
      <x:c r="G18" s="44" t="n">
        <x:v>4</x:v>
      </x:c>
      <x:c r="H18" s="44" t="n">
        <x:v>4</x:v>
      </x:c>
      <x:c r="I18" s="44" t="n">
        <x:v>4</x:v>
      </x:c>
      <x:c r="J18" s="44" t="n">
        <x:v>2</x:v>
      </x:c>
      <x:c r="K18" s="45" t="n">
        <x:f>IF(B18="","",ROUND(20*(D18*Settings!$B$6+E18*Settings!$B$7+F18*Settings!$B$8+G18*Settings!$B$9+H18*Settings!$B$10+I18*Settings!$B$11+(6-J18)*Settings!$B$12),0))</x:f>
        <x:v>81</x:v>
      </x:c>
      <x:c r="L18" s="45" t="str">
        <x:f>IF(B18="","",IF(OR(J18&gt;=4,G18&lt;=2),"CONTROL REVIEW",IF(K18&gt;=75,"PILOT CANDIDATE",IF(K18&gt;=60,"VALIDATE FIRST","BACKLOG"))))</x:f>
        <x:v>PILOT CANDIDATE</x:v>
      </x:c>
      <x:c r="M18" s="22" t="str">
        <x:v>IT Owner</x:v>
      </x:c>
      <x:c r="N18" s="22" t="str">
        <x:v>Test against controlled DMS</x:v>
      </x:c>
      <x:c r="O18" s="22" t="str">
        <x:v>Version control required</x:v>
      </x:c>
    </x:row>
    <x:row r="19" ht="39" customHeight="1">
      <x:c r="A19" s="22"/>
      <x:c r="B19" s="22"/>
      <x:c r="C19" s="22"/>
      <x:c r="D19" s="44"/>
      <x:c r="E19" s="44"/>
      <x:c r="F19" s="44"/>
      <x:c r="G19" s="44"/>
      <x:c r="H19" s="44"/>
      <x:c r="I19" s="44"/>
      <x:c r="J19" s="44"/>
      <x:c r="K19" s="45" t="str">
        <x:f>IF(B19="","",ROUND(20*(D19*Settings!$B$6+E19*Settings!$B$7+F19*Settings!$B$8+G19*Settings!$B$9+H19*Settings!$B$10+I19*Settings!$B$11+(6-J19)*Settings!$B$12),0))</x:f>
      </x:c>
      <x:c r="L19" s="45" t="str">
        <x:f>IF(B19="","",IF(OR(J19&gt;=4,G19&lt;=2),"CONTROL REVIEW",IF(K19&gt;=75,"PILOT CANDIDATE",IF(K19&gt;=60,"VALIDATE FIRST","BACKLOG"))))</x:f>
      </x:c>
      <x:c r="M19" s="22"/>
      <x:c r="N19" s="22"/>
      <x:c r="O19" s="22"/>
    </x:row>
    <x:row r="20" ht="39" customHeight="1">
      <x:c r="A20" s="22"/>
      <x:c r="B20" s="22"/>
      <x:c r="C20" s="22"/>
      <x:c r="D20" s="44"/>
      <x:c r="E20" s="44"/>
      <x:c r="F20" s="44"/>
      <x:c r="G20" s="44"/>
      <x:c r="H20" s="44"/>
      <x:c r="I20" s="44"/>
      <x:c r="J20" s="44"/>
      <x:c r="K20" s="45" t="str">
        <x:f>IF(B20="","",ROUND(20*(D20*Settings!$B$6+E20*Settings!$B$7+F20*Settings!$B$8+G20*Settings!$B$9+H20*Settings!$B$10+I20*Settings!$B$11+(6-J20)*Settings!$B$12),0))</x:f>
      </x:c>
      <x:c r="L20" s="45" t="str">
        <x:f>IF(B20="","",IF(OR(J20&gt;=4,G20&lt;=2),"CONTROL REVIEW",IF(K20&gt;=75,"PILOT CANDIDATE",IF(K20&gt;=60,"VALIDATE FIRST","BACKLOG"))))</x:f>
      </x:c>
      <x:c r="M20" s="22"/>
      <x:c r="N20" s="22"/>
      <x:c r="O20" s="22"/>
    </x:row>
    <x:row r="21" ht="39" customHeight="1">
      <x:c r="A21" s="22"/>
      <x:c r="B21" s="22"/>
      <x:c r="C21" s="22"/>
      <x:c r="D21" s="44"/>
      <x:c r="E21" s="44"/>
      <x:c r="F21" s="44"/>
      <x:c r="G21" s="44"/>
      <x:c r="H21" s="44"/>
      <x:c r="I21" s="44"/>
      <x:c r="J21" s="44"/>
      <x:c r="K21" s="45" t="str">
        <x:f>IF(B21="","",ROUND(20*(D21*Settings!$B$6+E21*Settings!$B$7+F21*Settings!$B$8+G21*Settings!$B$9+H21*Settings!$B$10+I21*Settings!$B$11+(6-J21)*Settings!$B$12),0))</x:f>
      </x:c>
      <x:c r="L21" s="45" t="str">
        <x:f>IF(B21="","",IF(OR(J21&gt;=4,G21&lt;=2),"CONTROL REVIEW",IF(K21&gt;=75,"PILOT CANDIDATE",IF(K21&gt;=60,"VALIDATE FIRST","BACKLOG"))))</x:f>
      </x:c>
      <x:c r="M21" s="22"/>
      <x:c r="N21" s="22"/>
      <x:c r="O21" s="22"/>
    </x:row>
    <x:row r="22" ht="39" customHeight="1">
      <x:c r="A22" s="22"/>
      <x:c r="B22" s="22"/>
      <x:c r="C22" s="22"/>
      <x:c r="D22" s="44"/>
      <x:c r="E22" s="44"/>
      <x:c r="F22" s="44"/>
      <x:c r="G22" s="44"/>
      <x:c r="H22" s="44"/>
      <x:c r="I22" s="44"/>
      <x:c r="J22" s="44"/>
      <x:c r="K22" s="45" t="str">
        <x:f>IF(B22="","",ROUND(20*(D22*Settings!$B$6+E22*Settings!$B$7+F22*Settings!$B$8+G22*Settings!$B$9+H22*Settings!$B$10+I22*Settings!$B$11+(6-J22)*Settings!$B$12),0))</x:f>
      </x:c>
      <x:c r="L22" s="45" t="str">
        <x:f>IF(B22="","",IF(OR(J22&gt;=4,G22&lt;=2),"CONTROL REVIEW",IF(K22&gt;=75,"PILOT CANDIDATE",IF(K22&gt;=60,"VALIDATE FIRST","BACKLOG"))))</x:f>
      </x:c>
      <x:c r="M22" s="22"/>
      <x:c r="N22" s="22"/>
      <x:c r="O22" s="22"/>
    </x:row>
    <x:row r="23" ht="39" customHeight="1">
      <x:c r="A23" s="22"/>
      <x:c r="B23" s="22"/>
      <x:c r="C23" s="22"/>
      <x:c r="D23" s="44"/>
      <x:c r="E23" s="44"/>
      <x:c r="F23" s="44"/>
      <x:c r="G23" s="44"/>
      <x:c r="H23" s="44"/>
      <x:c r="I23" s="44"/>
      <x:c r="J23" s="44"/>
      <x:c r="K23" s="45" t="str">
        <x:f>IF(B23="","",ROUND(20*(D23*Settings!$B$6+E23*Settings!$B$7+F23*Settings!$B$8+G23*Settings!$B$9+H23*Settings!$B$10+I23*Settings!$B$11+(6-J23)*Settings!$B$12),0))</x:f>
      </x:c>
      <x:c r="L23" s="45" t="str">
        <x:f>IF(B23="","",IF(OR(J23&gt;=4,G23&lt;=2),"CONTROL REVIEW",IF(K23&gt;=75,"PILOT CANDIDATE",IF(K23&gt;=60,"VALIDATE FIRST","BACKLOG"))))</x:f>
      </x:c>
      <x:c r="M23" s="22"/>
      <x:c r="N23" s="22"/>
      <x:c r="O23" s="22"/>
    </x:row>
    <x:row r="24" ht="39" customHeight="1">
      <x:c r="A24" s="22"/>
      <x:c r="B24" s="22"/>
      <x:c r="C24" s="22"/>
      <x:c r="D24" s="44"/>
      <x:c r="E24" s="44"/>
      <x:c r="F24" s="44"/>
      <x:c r="G24" s="44"/>
      <x:c r="H24" s="44"/>
      <x:c r="I24" s="44"/>
      <x:c r="J24" s="44"/>
      <x:c r="K24" s="45" t="str">
        <x:f>IF(B24="","",ROUND(20*(D24*Settings!$B$6+E24*Settings!$B$7+F24*Settings!$B$8+G24*Settings!$B$9+H24*Settings!$B$10+I24*Settings!$B$11+(6-J24)*Settings!$B$12),0))</x:f>
      </x:c>
      <x:c r="L24" s="45" t="str">
        <x:f>IF(B24="","",IF(OR(J24&gt;=4,G24&lt;=2),"CONTROL REVIEW",IF(K24&gt;=75,"PILOT CANDIDATE",IF(K24&gt;=60,"VALIDATE FIRST","BACKLOG"))))</x:f>
      </x:c>
      <x:c r="M24" s="22"/>
      <x:c r="N24" s="22"/>
      <x:c r="O24" s="22"/>
    </x:row>
    <x:row r="25" ht="39" customHeight="1">
      <x:c r="A25" s="22"/>
      <x:c r="B25" s="22"/>
      <x:c r="C25" s="22"/>
      <x:c r="D25" s="44"/>
      <x:c r="E25" s="44"/>
      <x:c r="F25" s="44"/>
      <x:c r="G25" s="44"/>
      <x:c r="H25" s="44"/>
      <x:c r="I25" s="44"/>
      <x:c r="J25" s="44"/>
      <x:c r="K25" s="45" t="str">
        <x:f>IF(B25="","",ROUND(20*(D25*Settings!$B$6+E25*Settings!$B$7+F25*Settings!$B$8+G25*Settings!$B$9+H25*Settings!$B$10+I25*Settings!$B$11+(6-J25)*Settings!$B$12),0))</x:f>
      </x:c>
      <x:c r="L25" s="45" t="str">
        <x:f>IF(B25="","",IF(OR(J25&gt;=4,G25&lt;=2),"CONTROL REVIEW",IF(K25&gt;=75,"PILOT CANDIDATE",IF(K25&gt;=60,"VALIDATE FIRST","BACKLOG"))))</x:f>
      </x:c>
      <x:c r="M25" s="22"/>
      <x:c r="N25" s="22"/>
      <x:c r="O25" s="22"/>
    </x:row>
    <x:row r="26" ht="39" customHeight="1">
      <x:c r="A26" s="22"/>
      <x:c r="B26" s="22"/>
      <x:c r="C26" s="22"/>
      <x:c r="D26" s="44"/>
      <x:c r="E26" s="44"/>
      <x:c r="F26" s="44"/>
      <x:c r="G26" s="44"/>
      <x:c r="H26" s="44"/>
      <x:c r="I26" s="44"/>
      <x:c r="J26" s="44"/>
      <x:c r="K26" s="45" t="str">
        <x:f>IF(B26="","",ROUND(20*(D26*Settings!$B$6+E26*Settings!$B$7+F26*Settings!$B$8+G26*Settings!$B$9+H26*Settings!$B$10+I26*Settings!$B$11+(6-J26)*Settings!$B$12),0))</x:f>
      </x:c>
      <x:c r="L26" s="45" t="str">
        <x:f>IF(B26="","",IF(OR(J26&gt;=4,G26&lt;=2),"CONTROL REVIEW",IF(K26&gt;=75,"PILOT CANDIDATE",IF(K26&gt;=60,"VALIDATE FIRST","BACKLOG"))))</x:f>
      </x:c>
      <x:c r="M26" s="22"/>
      <x:c r="N26" s="22"/>
      <x:c r="O26" s="22"/>
    </x:row>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O2"/>
    <x:mergeCell ref="A3:O3"/>
  </x:mergeCells>
  <x:conditionalFormatting sqref="K7:K26">
    <x:cfRule type="dataBar" priority="1">
      <x:dataBar>
        <x:cfvo type="min"/>
        <x:cfvo type="max"/>
        <x:color rgb="FF1D9A92"/>
      </x:dataBar>
      <x:extLst>
        <x:ext xmlns:x14="http://schemas.microsoft.com/office/spreadsheetml/2009/9/main" uri="{B025F937-C7B1-47D3-B67F-A62EFF666E3E}">
          <x14:id>{C8C60088-9605-ECBA-2DF4-F30590D5B511}</x14:id>
        </x:ext>
      </x:extLst>
    </x:cfRule>
  </x:conditionalFormatting>
  <x:dataValidations count="1">
    <x:dataValidation type="list" sqref="D7:J26">
      <x:formula1>"1,2,3,4,5"</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C8C60088-9605-ECBA-2DF4-F30590D5B511}">
            <x14:dataBar gradient="1">
              <x14:cfvo type="min"/>
              <x14:cfvo type="max"/>
              <x14:fillColor rgb="FF1D9A92"/>
            </x14:dataBar>
          </x14:cfRule>
          <xm:sqref>K7:K26</xm:sqref>
        </x14:conditionalFormatting>
      </x14:conditionalFormattings>
    </x:ext>
  </x:extLst>
</x:worksheet>
</file>

<file path=xl/worksheets/sheet5.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41" hidden="0" customWidth="1"/>
    <x:col min="2" max="2" width="25" hidden="0" customWidth="1"/>
    <x:col min="3" max="3" width="80" hidden="0" customWidth="1"/>
    <x:col min="4" max="4" width="16" hidden="0" customWidth="1"/>
    <x:col min="5" max="5" width="16" hidden="0" customWidth="1"/>
    <x:col min="6" max="6" width="16" hidden="0" customWidth="1"/>
    <x:col min="7" max="7" width="16" hidden="0" customWidth="1"/>
    <x:col min="8" max="8" width="16" hidden="0" customWidth="1"/>
  </x:cols>
  <x:sheetData>
    <x:row r="1" ht="25" customHeight="1">
      <x:c r="A1" s="4" t="str">
        <x:v>WORKFLOW ROI + CAPACITY MODEL</x:v>
      </x:c>
      <x:c r="B1" s="4"/>
      <x:c r="C1" s="4"/>
      <x:c r="D1" s="4"/>
      <x:c r="E1" s="4"/>
      <x:c r="F1" s="4"/>
      <x:c r="G1" s="4"/>
      <x:c r="H1" s="4"/>
    </x:row>
    <x:row r="2" ht="25" customHeight="1">
      <x:c r="A2" s="4"/>
      <x:c r="B2" s="4"/>
      <x:c r="C2" s="4"/>
      <x:c r="D2" s="4"/>
      <x:c r="E2" s="4"/>
      <x:c r="F2" s="4"/>
      <x:c r="G2" s="4"/>
      <x:c r="H2" s="4"/>
    </x:row>
    <x:row r="3" ht="25" customHeight="1">
      <x:c r="A3" s="10" t="str">
        <x:v>All amounts in your chosen currency | illustrative inputs only | net hours represent capacity, not automatically cash savings</x:v>
      </x:c>
      <x:c r="B3" s="10"/>
      <x:c r="C3" s="10"/>
      <x:c r="D3" s="10"/>
      <x:c r="E3" s="10"/>
      <x:c r="F3" s="10"/>
      <x:c r="G3" s="10"/>
      <x:c r="H3" s="10"/>
    </x:row>
    <x:row r="4" ht="22" customHeight="1"/>
    <x:row r="5" ht="34" customHeight="1">
      <x:c r="A5" s="17" t="str">
        <x:v>Assumption</x:v>
      </x:c>
      <x:c r="B5" s="17" t="str">
        <x:v>Editable input</x:v>
      </x:c>
      <x:c r="C5" s="17" t="str">
        <x:v>How to interpret</x:v>
      </x:c>
    </x:row>
    <x:row r="6" ht="30" customHeight="1">
      <x:c r="A6" s="22" t="str">
        <x:v>Workflow name</x:v>
      </x:c>
      <x:c r="B6" s="44" t="str">
        <x:v>Literature alert triage</x:v>
      </x:c>
      <x:c r="C6" s="22" t="str">
        <x:v>One bounded workflow with a measurable before/after.</x:v>
      </x:c>
    </x:row>
    <x:row r="7" ht="30" customHeight="1">
      <x:c r="A7" s="22" t="str">
        <x:v>Staff using workflow</x:v>
      </x:c>
      <x:c r="B7" s="44" t="n">
        <x:v>15</x:v>
      </x:c>
      <x:c r="C7" s="22" t="str">
        <x:v>Number of active users in scope.</x:v>
      </x:c>
    </x:row>
    <x:row r="8" ht="30" customHeight="1">
      <x:c r="A8" s="22" t="str">
        <x:v>Cases per staff per month</x:v>
      </x:c>
      <x:c r="B8" s="44" t="n">
        <x:v>100</x:v>
      </x:c>
      <x:c r="C8" s="22" t="str">
        <x:v>Observed monthly workload per person.</x:v>
      </x:c>
    </x:row>
    <x:row r="9" ht="30" customHeight="1">
      <x:c r="A9" s="22" t="str">
        <x:v>Baseline minutes per case</x:v>
      </x:c>
      <x:c r="B9" s="44" t="n">
        <x:v>25</x:v>
      </x:c>
      <x:c r="C9" s="22" t="str">
        <x:v>Measured current median/mean time per case.</x:v>
      </x:c>
    </x:row>
    <x:row r="10" ht="30" customHeight="1">
      <x:c r="A10" s="22" t="str">
        <x:v>Eligible share of cases</x:v>
      </x:c>
      <x:c r="B10" s="38" t="n">
        <x:v>0.75</x:v>
      </x:c>
      <x:c r="C10" s="22" t="str">
        <x:v>Only cases suitable for AI assistance.</x:v>
      </x:c>
    </x:row>
    <x:row r="11" ht="30" customHeight="1">
      <x:c r="A11" s="22" t="str">
        <x:v>Time reduction on eligible cases</x:v>
      </x:c>
      <x:c r="B11" s="38" t="n">
        <x:v>0.6</x:v>
      </x:c>
      <x:c r="C11" s="22" t="str">
        <x:v>Gross reduction before QA/review time.</x:v>
      </x:c>
    </x:row>
    <x:row r="12" ht="30" customHeight="1">
      <x:c r="A12" s="22" t="str">
        <x:v>Human review minutes per eligible case</x:v>
      </x:c>
      <x:c r="B12" s="44" t="n">
        <x:v>4</x:v>
      </x:c>
      <x:c r="C12" s="22" t="str">
        <x:v>Incremental QA time that AI creates.</x:v>
      </x:c>
    </x:row>
    <x:row r="13" ht="30" customHeight="1">
      <x:c r="A13" s="22" t="str">
        <x:v>Loaded hourly cost</x:v>
      </x:c>
      <x:c r="B13" s="44" t="n">
        <x:v>75</x:v>
      </x:c>
      <x:c r="C13" s="22" t="str">
        <x:v>Use local currency and verified labor cost.</x:v>
      </x:c>
    </x:row>
    <x:row r="14" ht="30" customHeight="1">
      <x:c r="A14" s="22" t="str">
        <x:v>Year-1 adoption rate</x:v>
      </x:c>
      <x:c r="B14" s="38" t="n">
        <x:v>0.8</x:v>
      </x:c>
      <x:c r="C14" s="22" t="str">
        <x:v>Expected share of eligible volume actually processed.</x:v>
      </x:c>
    </x:row>
    <x:row r="15" ht="30" customHeight="1">
      <x:c r="A15" s="22" t="str">
        <x:v>Annual platform + API cost</x:v>
      </x:c>
      <x:c r="B15" s="50" t="n">
        <x:v>30000</x:v>
      </x:c>
      <x:c r="C15" s="22" t="str">
        <x:v>Recurring vendor, API and hosting.</x:v>
      </x:c>
    </x:row>
    <x:row r="16" ht="30" customHeight="1">
      <x:c r="A16" s="22" t="str">
        <x:v>One-time build + integration</x:v>
      </x:c>
      <x:c r="B16" s="50" t="n">
        <x:v>45000</x:v>
      </x:c>
      <x:c r="C16" s="22" t="str">
        <x:v>Implementation, validation setup and rollout.</x:v>
      </x:c>
    </x:row>
    <x:row r="17" ht="30" customHeight="1">
      <x:c r="A17" s="22" t="str">
        <x:v>Annual maintenance + validation</x:v>
      </x:c>
      <x:c r="B17" s="50" t="n">
        <x:v>18000</x:v>
      </x:c>
      <x:c r="C17" s="22" t="str">
        <x:v>Ongoing controls, testing, monitoring.</x:v>
      </x:c>
    </x:row>
    <x:row r="18" ht="30" customHeight="1">
      <x:c r="A18" s="22" t="str">
        <x:v>Annual enablement + operations</x:v>
      </x:c>
      <x:c r="B18" s="50" t="n">
        <x:v>12000</x:v>
      </x:c>
      <x:c r="C18" s="22" t="str">
        <x:v>Training, change management, governance.</x:v>
      </x:c>
    </x:row>
    <x:row r="19" ht="30" customHeight="1">
      <x:c r="A19" s="22" t="str">
        <x:v>Model horizon (years)</x:v>
      </x:c>
      <x:c r="B19" s="44" t="n">
        <x:v>3</x:v>
      </x:c>
      <x:c r="C19" s="22" t="str">
        <x:v>Assume constant annual run-rate unless separately modeled.</x:v>
      </x:c>
    </x:row>
    <x:row r="20" ht="30" customHeight="1">
      <x:c r="A20" s="22" t="str">
        <x:v>Discount rate</x:v>
      </x:c>
      <x:c r="B20" s="38" t="n">
        <x:v>0.1</x:v>
      </x:c>
      <x:c r="C20" s="22" t="str">
        <x:v>For discounted 3-year net value.</x:v>
      </x:c>
    </x:row>
    <x:row r="21" ht="22" customHeight="1"/>
    <x:row r="22" ht="22" customHeight="1"/>
    <x:row r="23" ht="34" customHeight="1">
      <x:c r="A23" s="17" t="str">
        <x:v>Calculated metric</x:v>
      </x:c>
      <x:c r="B23" s="17" t="str">
        <x:v>Value</x:v>
      </x:c>
      <x:c r="C23" s="17" t="str">
        <x:v>Meaning</x:v>
      </x:c>
    </x:row>
    <x:row r="24" ht="28" customHeight="1">
      <x:c r="A24" s="22" t="str">
        <x:v>Total cases / month</x:v>
      </x:c>
      <x:c r="B24" s="45" t="n">
        <x:f>B7*B8</x:f>
        <x:v>1500</x:v>
      </x:c>
      <x:c r="C24" s="22" t="str">
        <x:v>Staff x cases per staff.</x:v>
      </x:c>
    </x:row>
    <x:row r="25" ht="28" customHeight="1">
      <x:c r="A25" s="22" t="str">
        <x:v>Eligible adopted cases / year</x:v>
      </x:c>
      <x:c r="B25" s="45" t="n">
        <x:f>B24*12*B10*B14</x:f>
        <x:v>10800</x:v>
      </x:c>
      <x:c r="C25" s="22" t="str">
        <x:v>Volume after eligibility and adoption.</x:v>
      </x:c>
    </x:row>
    <x:row r="26" ht="28" customHeight="1">
      <x:c r="A26" s="22" t="str">
        <x:v>Gross minutes saved / eligible case</x:v>
      </x:c>
      <x:c r="B26" s="45" t="n">
        <x:f>B9*B11</x:f>
        <x:v>15</x:v>
      </x:c>
      <x:c r="C26" s="22" t="str">
        <x:v>Before incremental human QA.</x:v>
      </x:c>
    </x:row>
    <x:row r="27" ht="28" customHeight="1">
      <x:c r="A27" s="22" t="str">
        <x:v>Human QA minutes / eligible case</x:v>
      </x:c>
      <x:c r="B27" s="45" t="n">
        <x:f>B12</x:f>
        <x:v>4</x:v>
      </x:c>
      <x:c r="C27" s="22" t="str">
        <x:v>Additional review effort.</x:v>
      </x:c>
    </x:row>
    <x:row r="28" ht="28" customHeight="1">
      <x:c r="A28" s="22" t="str">
        <x:v>Net minutes saved / eligible case</x:v>
      </x:c>
      <x:c r="B28" s="45" t="n">
        <x:f>MAX(0,B26-B27)</x:f>
        <x:v>11</x:v>
      </x:c>
      <x:c r="C28" s="22" t="str">
        <x:v>Negative savings are floored at zero.</x:v>
      </x:c>
    </x:row>
    <x:row r="29" ht="28" customHeight="1">
      <x:c r="A29" s="22" t="str">
        <x:v>Net hours released / year</x:v>
      </x:c>
      <x:c r="B29" s="45" t="n">
        <x:f>B25*B28/60</x:f>
        <x:v>1980</x:v>
      </x:c>
      <x:c r="C29" s="22" t="str">
        <x:v>Capacity, not necessarily realized cash.</x:v>
      </x:c>
    </x:row>
    <x:row r="30" ht="28" customHeight="1">
      <x:c r="A30" s="22" t="str">
        <x:v>Annual capacity value</x:v>
      </x:c>
      <x:c r="B30" s="56" t="n">
        <x:f>B29*B13</x:f>
        <x:v>148500</x:v>
      </x:c>
      <x:c r="C30" s="22" t="str">
        <x:v>Hours x loaded hourly cost.</x:v>
      </x:c>
    </x:row>
    <x:row r="31" ht="28" customHeight="1">
      <x:c r="A31" s="22" t="str">
        <x:v>Annual recurring cost</x:v>
      </x:c>
      <x:c r="B31" s="56" t="n">
        <x:f>SUM(B15,B17:B18)</x:f>
        <x:v>60000</x:v>
      </x:c>
      <x:c r="C31" s="22" t="str">
        <x:v>Vendor, maintenance and enablement.</x:v>
      </x:c>
    </x:row>
    <x:row r="32" ht="28" customHeight="1">
      <x:c r="A32" s="22" t="str">
        <x:v>Annual net capacity value</x:v>
      </x:c>
      <x:c r="B32" s="56" t="n">
        <x:f>B30-B31</x:f>
        <x:v>88500</x:v>
      </x:c>
      <x:c r="C32" s="22" t="str">
        <x:v>Annual value less recurring cost.</x:v>
      </x:c>
    </x:row>
    <x:row r="33" ht="28" customHeight="1">
      <x:c r="A33" s="22" t="str">
        <x:v>Year-1 net value</x:v>
      </x:c>
      <x:c r="B33" s="56" t="n">
        <x:f>B32-B16</x:f>
        <x:v>43500</x:v>
      </x:c>
      <x:c r="C33" s="22" t="str">
        <x:v>Annual net value less one-time build.</x:v>
      </x:c>
    </x:row>
    <x:row r="34" ht="28" customHeight="1">
      <x:c r="A34" s="22" t="str">
        <x:v>Simple payback (months)</x:v>
      </x:c>
      <x:c r="B34" s="45" t="n">
        <x:f>IF(B32&gt;0,B16/B32*12,"Not reached")</x:f>
        <x:v>6.101694915254237</x:v>
      </x:c>
      <x:c r="C34" s="22" t="str">
        <x:v>Only when annual net value is positive.</x:v>
      </x:c>
    </x:row>
    <x:row r="35" ht="28" customHeight="1">
      <x:c r="A35" s="22" t="str">
        <x:v>3-year ROI</x:v>
      </x:c>
      <x:c r="B35" s="57" t="n">
        <x:f>IF((B16+B31*B19)&gt;0,(B30*B19-(B16+B31*B19))/(B16+B31*B19),0)</x:f>
        <x:v>0.98</x:v>
      </x:c>
      <x:c r="C35" s="22" t="str">
        <x:v>(3y gross value - 3y total costs) / costs.</x:v>
      </x:c>
    </x:row>
    <x:row r="36" ht="28" customHeight="1">
      <x:c r="A36" s="22" t="str">
        <x:v>3-year net value</x:v>
      </x:c>
      <x:c r="B36" s="56" t="n">
        <x:f>B32*B19-B16</x:f>
        <x:v>220500</x:v>
      </x:c>
      <x:c r="C36" s="22" t="str">
        <x:v>Undiscounted constant run-rate.</x:v>
      </x:c>
    </x:row>
    <x:row r="37" ht="28" customHeight="1">
      <x:c r="A37" s="22" t="str">
        <x:v>Break-even time reduction</x:v>
      </x:c>
      <x:c r="B37" s="57" t="n">
        <x:f>IF(AND(B25&gt;0,B9&gt;0,B13&gt;0,B19&gt;0),(B12+(B31+B16/B19)*60/(B25*B13))/B9,0)</x:f>
        <x:v>0.38222222222222224</x:v>
      </x:c>
      <x:c r="C37" s="22" t="str">
        <x:v>Gross reduction needed to break even.</x:v>
      </x:c>
    </x:row>
    <x:row r="38" ht="28" customHeight="1">
      <x:c r="A38" s="22" t="str">
        <x:v>Discounted 3-year net value</x:v>
      </x:c>
      <x:c r="B38" s="56" t="n">
        <x:f>B32/(1+B20)+B32/(1+B20)^2+B32/(1+B20)^3-B16</x:f>
        <x:v>175086.40120210362</x:v>
      </x:c>
      <x:c r="C38" s="22" t="str">
        <x:v>Discounted annual net capacity value less build.</x:v>
      </x:c>
    </x:row>
    <x:row r="39" ht="22" customHeight="1"/>
    <x:row r="40" ht="22" customHeight="1"/>
    <x:row r="41" ht="24" customHeight="1">
      <x:c r="A41" s="29" t="str">
        <x:v>IMPORTANT: Productivity capacity is not equivalent to realized savings. Convert released time into financial benefit only when a credible redeployment, avoided-hire, overtime-reduction or cash-cost mechanism exists. The model excludes revenue uplift, risk reduction and patient benefit unless separately quantified and validated.</x:v>
      </x:c>
      <x:c r="B41" s="29"/>
      <x:c r="C41" s="29"/>
      <x:c r="D41" s="29"/>
      <x:c r="E41" s="29"/>
      <x:c r="F41" s="29"/>
      <x:c r="G41" s="29"/>
      <x:c r="H41" s="29"/>
    </x:row>
    <x:row r="42" ht="24" customHeight="1">
      <x:c r="A42" s="29"/>
      <x:c r="B42" s="29"/>
      <x:c r="C42" s="29"/>
      <x:c r="D42" s="29"/>
      <x:c r="E42" s="29"/>
      <x:c r="F42" s="29"/>
      <x:c r="G42" s="29"/>
      <x:c r="H42" s="29"/>
    </x:row>
    <x:row r="43" ht="24" customHeight="1">
      <x:c r="A43" s="29"/>
      <x:c r="B43" s="29"/>
      <x:c r="C43" s="29"/>
      <x:c r="D43" s="29"/>
      <x:c r="E43" s="29"/>
      <x:c r="F43" s="29"/>
      <x:c r="G43" s="29"/>
      <x:c r="H43" s="29"/>
    </x:row>
    <x:row r="44" ht="22" customHeight="1"/>
    <x:row r="45" ht="22" customHeight="1"/>
    <x:row r="46" ht="22" customHeight="1"/>
    <x:row r="47" ht="22" customHeight="1"/>
    <x:row r="48" ht="22" customHeight="1"/>
    <x:row r="49" ht="22" customHeight="1"/>
    <x:row r="50" ht="22" customHeight="1"/>
  </x:sheetData>
  <x:mergeCells>
    <x:mergeCell ref="A1:H2"/>
    <x:mergeCell ref="A3:H3"/>
    <x:mergeCell ref="A41:H43"/>
  </x:mergeCells>
  <x:pageMargins left="0.7" right="0.7" top="0.75" bottom="0.75" header="0.3" footer="0.3"/>
</x:worksheet>
</file>

<file path=xl/worksheets/sheet6.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43" hidden="0" customWidth="1"/>
    <x:col min="2" max="2" width="95"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25" customHeight="1">
      <x:c r="A1" s="4" t="str">
        <x:v>ONE-PAGE PILOT CHARTER</x:v>
      </x:c>
      <x:c r="B1" s="4"/>
      <x:c r="C1" s="4"/>
      <x:c r="D1" s="4"/>
      <x:c r="E1" s="4"/>
      <x:c r="F1" s="4"/>
      <x:c r="G1" s="4"/>
      <x:c r="H1" s="4"/>
    </x:row>
    <x:row r="2" ht="25" customHeight="1">
      <x:c r="A2" s="4"/>
      <x:c r="B2" s="4"/>
      <x:c r="C2" s="4"/>
      <x:c r="D2" s="4"/>
      <x:c r="E2" s="4"/>
      <x:c r="F2" s="4"/>
      <x:c r="G2" s="4"/>
      <x:c r="H2" s="4"/>
    </x:row>
    <x:row r="3" ht="25" customHeight="1">
      <x:c r="A3" s="10" t="str">
        <x:v>Complete before development. A narrow, observable workflow with explicit human authority is easier to validate.</x:v>
      </x:c>
      <x:c r="B3" s="10"/>
      <x:c r="C3" s="10"/>
      <x:c r="D3" s="10"/>
      <x:c r="E3" s="10"/>
      <x:c r="F3" s="10"/>
      <x:c r="G3" s="10"/>
      <x:c r="H3" s="10"/>
    </x:row>
    <x:row r="4" ht="22" customHeight="1"/>
    <x:row r="5" ht="34" customHeight="1">
      <x:c r="A5" s="17" t="str">
        <x:v>Decision field</x:v>
      </x:c>
      <x:c r="B5" s="17" t="str">
        <x:v>Your answer</x:v>
      </x:c>
    </x:row>
    <x:row r="6" ht="34" customHeight="1">
      <x:c r="A6" s="22" t="str">
        <x:v>Workflow / agent name</x:v>
      </x:c>
      <x:c r="B6" s="44" t="str"/>
    </x:row>
    <x:row r="7" ht="34" customHeight="1">
      <x:c r="A7" s="22" t="str">
        <x:v>Business sponsor</x:v>
      </x:c>
      <x:c r="B7" s="44" t="str"/>
    </x:row>
    <x:row r="8" ht="34" customHeight="1">
      <x:c r="A8" s="22" t="str">
        <x:v>Process owner</x:v>
      </x:c>
      <x:c r="B8" s="44" t="str"/>
    </x:row>
    <x:row r="9" ht="34" customHeight="1">
      <x:c r="A9" s="22" t="str">
        <x:v>Quality / Regulatory reviewer</x:v>
      </x:c>
      <x:c r="B9" s="44" t="str"/>
    </x:row>
    <x:row r="10" ht="34" customHeight="1">
      <x:c r="A10" s="22" t="str">
        <x:v>Technical owner</x:v>
      </x:c>
      <x:c r="B10" s="44" t="str"/>
    </x:row>
    <x:row r="11" ht="34" customHeight="1">
      <x:c r="A11" s="22" t="str">
        <x:v>Problem statement (current pain)</x:v>
      </x:c>
      <x:c r="B11" s="44" t="str"/>
    </x:row>
    <x:row r="12" ht="34" customHeight="1">
      <x:c r="A12" s="22" t="str">
        <x:v>In-scope trigger and population</x:v>
      </x:c>
      <x:c r="B12" s="44" t="str"/>
    </x:row>
    <x:row r="13" ht="34" customHeight="1">
      <x:c r="A13" s="22" t="str">
        <x:v>Explicit exclusions / non-goals</x:v>
      </x:c>
      <x:c r="B13" s="44" t="str"/>
    </x:row>
    <x:row r="14" ht="34" customHeight="1">
      <x:c r="A14" s="22" t="str">
        <x:v>Allowed AI actions</x:v>
      </x:c>
      <x:c r="B14" s="44" t="str"/>
    </x:row>
    <x:row r="15" ht="34" customHeight="1">
      <x:c r="A15" s="22" t="str">
        <x:v>Human review / approval gate</x:v>
      </x:c>
      <x:c r="B15" s="44" t="str"/>
    </x:row>
    <x:row r="16" ht="34" customHeight="1">
      <x:c r="A16" s="22" t="str">
        <x:v>Input data and provenance</x:v>
      </x:c>
      <x:c r="B16" s="44" t="str"/>
    </x:row>
    <x:row r="17" ht="34" customHeight="1">
      <x:c r="A17" s="22" t="str">
        <x:v>Systems and interfaces</x:v>
      </x:c>
      <x:c r="B17" s="44" t="str"/>
    </x:row>
    <x:row r="18" ht="34" customHeight="1">
      <x:c r="A18" s="22" t="str">
        <x:v>Evidence retention / audit trail</x:v>
      </x:c>
      <x:c r="B18" s="44" t="str"/>
    </x:row>
    <x:row r="19" ht="34" customHeight="1">
      <x:c r="A19" s="22" t="str">
        <x:v>Top 3 failure modes</x:v>
      </x:c>
      <x:c r="B19" s="44" t="str"/>
    </x:row>
    <x:row r="20" ht="34" customHeight="1">
      <x:c r="A20" s="22" t="str">
        <x:v>Fallback / rollback process</x:v>
      </x:c>
      <x:c r="B20" s="44" t="str"/>
    </x:row>
    <x:row r="21" ht="34" customHeight="1">
      <x:c r="A21" s="22" t="str">
        <x:v>Baseline period and sample size</x:v>
      </x:c>
      <x:c r="B21" s="44" t="str"/>
    </x:row>
    <x:row r="22" ht="34" customHeight="1">
      <x:c r="A22" s="22" t="str">
        <x:v>Pilot test period and sample size</x:v>
      </x:c>
      <x:c r="B22" s="44" t="str"/>
    </x:row>
    <x:row r="23" ht="34" customHeight="1">
      <x:c r="A23" s="22" t="str">
        <x:v>Primary outcome and target</x:v>
      </x:c>
      <x:c r="B23" s="44" t="str"/>
    </x:row>
    <x:row r="24" ht="34" customHeight="1">
      <x:c r="A24" s="22" t="str">
        <x:v>Critical safety / quality threshold</x:v>
      </x:c>
      <x:c r="B24" s="44" t="str"/>
    </x:row>
    <x:row r="25" ht="34" customHeight="1">
      <x:c r="A25" s="22" t="str">
        <x:v>Stop / escalation trigger</x:v>
      </x:c>
      <x:c r="B25" s="44" t="str"/>
    </x:row>
    <x:row r="26" ht="34" customHeight="1">
      <x:c r="A26" s="22" t="str">
        <x:v>Go / no-go owner and date</x:v>
      </x:c>
      <x:c r="B26" s="44" t="str"/>
    </x:row>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H2"/>
    <x:mergeCell ref="A3:H3"/>
  </x:mergeCells>
  <x:pageMargins left="0.7" right="0.7" top="0.75" bottom="0.75" header="0.3" footer="0.3"/>
</x:worksheet>
</file>

<file path=xl/worksheets/sheet7.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2" hidden="0" customWidth="1"/>
    <x:col min="2" max="2" width="28" hidden="0" customWidth="1"/>
    <x:col min="3" max="3" width="31" hidden="0" customWidth="1"/>
    <x:col min="4" max="4" width="25" hidden="0" customWidth="1"/>
    <x:col min="5" max="5" width="24" hidden="0" customWidth="1"/>
    <x:col min="6" max="6" width="20" hidden="0" customWidth="1"/>
    <x:col min="7" max="7" width="24" hidden="0" customWidth="1"/>
    <x:col min="8" max="8" width="22" hidden="0" customWidth="1"/>
    <x:col min="9" max="9" width="28" hidden="0" customWidth="1"/>
    <x:col min="10" max="10" width="30" hidden="0" customWidth="1"/>
  </x:cols>
  <x:sheetData>
    <x:row r="1" ht="25" customHeight="1">
      <x:c r="A1" s="4" t="str">
        <x:v>DATA + SYSTEMS DEPENDENCY MAP</x:v>
      </x:c>
      <x:c r="B1" s="4"/>
      <x:c r="C1" s="4"/>
      <x:c r="D1" s="4"/>
      <x:c r="E1" s="4"/>
      <x:c r="F1" s="4"/>
      <x:c r="G1" s="4"/>
      <x:c r="H1" s="4"/>
      <x:c r="I1" s="4"/>
      <x:c r="J1" s="4"/>
    </x:row>
    <x:row r="2" ht="25" customHeight="1">
      <x:c r="A2" s="4"/>
      <x:c r="B2" s="4"/>
      <x:c r="C2" s="4"/>
      <x:c r="D2" s="4"/>
      <x:c r="E2" s="4"/>
      <x:c r="F2" s="4"/>
      <x:c r="G2" s="4"/>
      <x:c r="H2" s="4"/>
      <x:c r="I2" s="4"/>
      <x:c r="J2" s="4"/>
    </x:row>
    <x:row r="3" ht="25" customHeight="1">
      <x:c r="A3" s="10" t="str">
        <x:v>Trace each input and output. Identify the system of record, permitted use, integration, and owner before enabling agent actions.</x:v>
      </x:c>
      <x:c r="B3" s="10"/>
      <x:c r="C3" s="10"/>
      <x:c r="D3" s="10"/>
      <x:c r="E3" s="10"/>
      <x:c r="F3" s="10"/>
      <x:c r="G3" s="10"/>
      <x:c r="H3" s="10"/>
      <x:c r="I3" s="10"/>
      <x:c r="J3" s="10"/>
    </x:row>
    <x:row r="4" ht="22" customHeight="1"/>
    <x:row r="5" ht="34" customHeight="1">
      <x:c r="A5" s="17" t="str">
        <x:v>Step</x:v>
      </x:c>
      <x:c r="B5" s="17" t="str">
        <x:v>System / source</x:v>
      </x:c>
      <x:c r="C5" s="17" t="str">
        <x:v>Data element / object</x:v>
      </x:c>
      <x:c r="D5" s="17" t="str">
        <x:v>Classification</x:v>
      </x:c>
      <x:c r="E5" s="17" t="str">
        <x:v>Permitted use checked?</x:v>
      </x:c>
      <x:c r="F5" s="17" t="str">
        <x:v>Interface</x:v>
      </x:c>
      <x:c r="G5" s="17" t="str">
        <x:v>Refresh / trigger</x:v>
      </x:c>
      <x:c r="H5" s="17" t="str">
        <x:v>Owner</x:v>
      </x:c>
      <x:c r="I5" s="17" t="str">
        <x:v>Human approval</x:v>
      </x:c>
      <x:c r="J5" s="17" t="str">
        <x:v>Audit / evidence</x:v>
      </x:c>
    </x:row>
    <x:row r="6" ht="43" customHeight="1">
      <x:c r="A6" s="44" t="str">
        <x:v>1. Intake</x:v>
      </x:c>
      <x:c r="B6" s="44" t="str">
        <x:v>Medical information inbox</x:v>
      </x:c>
      <x:c r="C6" s="44" t="str">
        <x:v>Scientific inquiry</x:v>
      </x:c>
      <x:c r="D6" s="44" t="str">
        <x:v>Potential personal data</x:v>
      </x:c>
      <x:c r="E6" s="44" t="str">
        <x:v>No</x:v>
      </x:c>
      <x:c r="F6" s="44" t="str">
        <x:v>API / export</x:v>
      </x:c>
      <x:c r="G6" s="44" t="str">
        <x:v>New inquiry</x:v>
      </x:c>
      <x:c r="H6" s="44" t="str">
        <x:v>Medical Information</x:v>
      </x:c>
      <x:c r="I6" s="44" t="str">
        <x:v>N/A</x:v>
      </x:c>
      <x:c r="J6" s="44" t="str">
        <x:v>Intake timestamp</x:v>
      </x:c>
    </x:row>
    <x:row r="7" ht="43" customHeight="1">
      <x:c r="A7" s="44" t="str">
        <x:v>2. Retrieve</x:v>
      </x:c>
      <x:c r="B7" s="44" t="str">
        <x:v>Approved knowledge base</x:v>
      </x:c>
      <x:c r="C7" s="44" t="str">
        <x:v>Approved medical content</x:v>
      </x:c>
      <x:c r="D7" s="44" t="str">
        <x:v>Controlled content</x:v>
      </x:c>
      <x:c r="E7" s="44" t="str">
        <x:v>No</x:v>
      </x:c>
      <x:c r="F7" s="44" t="str">
        <x:v>Search / RAG</x:v>
      </x:c>
      <x:c r="G7" s="44" t="str">
        <x:v>Versioned corpus</x:v>
      </x:c>
      <x:c r="H7" s="44" t="str">
        <x:v>Medical Affairs</x:v>
      </x:c>
      <x:c r="I7" s="44" t="str">
        <x:v>Reviewer checks sources</x:v>
      </x:c>
      <x:c r="J7" s="44" t="str">
        <x:v>Source ID + version</x:v>
      </x:c>
    </x:row>
    <x:row r="8" ht="43" customHeight="1">
      <x:c r="A8" s="44" t="str">
        <x:v>3. Draft</x:v>
      </x:c>
      <x:c r="B8" s="44" t="str">
        <x:v>AI inference service</x:v>
      </x:c>
      <x:c r="C8" s="44" t="str">
        <x:v>Draft response</x:v>
      </x:c>
      <x:c r="D8" s="44" t="str">
        <x:v>Derived content</x:v>
      </x:c>
      <x:c r="E8" s="44" t="str">
        <x:v>No</x:v>
      </x:c>
      <x:c r="F8" s="44" t="str">
        <x:v>API</x:v>
      </x:c>
      <x:c r="G8" s="44" t="str">
        <x:v>On demand</x:v>
      </x:c>
      <x:c r="H8" s="44" t="str">
        <x:v>IT / AI Product</x:v>
      </x:c>
      <x:c r="I8" s="44" t="str">
        <x:v>Medical reviewer</x:v>
      </x:c>
      <x:c r="J8" s="44" t="str">
        <x:v>Model + prompt version</x:v>
      </x:c>
    </x:row>
    <x:row r="9" ht="43" customHeight="1">
      <x:c r="A9" s="44" t="str">
        <x:v>4. Approve</x:v>
      </x:c>
      <x:c r="B9" s="44" t="str">
        <x:v>Medical information system</x:v>
      </x:c>
      <x:c r="C9" s="44" t="str">
        <x:v>Reviewed response</x:v>
      </x:c>
      <x:c r="D9" s="44" t="str">
        <x:v>Controlled record</x:v>
      </x:c>
      <x:c r="E9" s="44" t="str">
        <x:v>No</x:v>
      </x:c>
      <x:c r="F9" s="44" t="str">
        <x:v>Workflow</x:v>
      </x:c>
      <x:c r="G9" s="44" t="str">
        <x:v>Reviewer sign-off</x:v>
      </x:c>
      <x:c r="H9" s="44" t="str">
        <x:v>Medical Information</x:v>
      </x:c>
      <x:c r="I9" s="44" t="str">
        <x:v>Required</x:v>
      </x:c>
      <x:c r="J9" s="44" t="str">
        <x:v>Approval trail</x:v>
      </x:c>
    </x:row>
    <x:row r="10" ht="43" customHeight="1">
      <x:c r="A10" s="44" t="str">
        <x:v>5. Monitor</x:v>
      </x:c>
      <x:c r="B10" s="44" t="str">
        <x:v>Analytics / QMS</x:v>
      </x:c>
      <x:c r="C10" s="44" t="str">
        <x:v>Errors and corrections</x:v>
      </x:c>
      <x:c r="D10" s="44" t="str">
        <x:v>Operational data</x:v>
      </x:c>
      <x:c r="E10" s="44" t="str">
        <x:v>No</x:v>
      </x:c>
      <x:c r="F10" s="44" t="str">
        <x:v>Batch / API</x:v>
      </x:c>
      <x:c r="G10" s="44" t="str">
        <x:v>Weekly</x:v>
      </x:c>
      <x:c r="H10" s="44" t="str">
        <x:v>QA / Product</x:v>
      </x:c>
      <x:c r="I10" s="44" t="str">
        <x:v>Trend review</x:v>
      </x:c>
      <x:c r="J10" s="44" t="str">
        <x:v>KPI / incident record</x:v>
      </x:c>
    </x:row>
    <x:row r="11" ht="43" customHeight="1">
      <x:c r="A11" s="44"/>
      <x:c r="B11" s="44"/>
      <x:c r="C11" s="44"/>
      <x:c r="D11" s="44"/>
      <x:c r="E11" s="44"/>
      <x:c r="F11" s="44"/>
      <x:c r="G11" s="44"/>
      <x:c r="H11" s="44"/>
      <x:c r="I11" s="44"/>
      <x:c r="J11" s="44"/>
    </x:row>
    <x:row r="12" ht="43" customHeight="1">
      <x:c r="A12" s="44"/>
      <x:c r="B12" s="44"/>
      <x:c r="C12" s="44"/>
      <x:c r="D12" s="44"/>
      <x:c r="E12" s="44"/>
      <x:c r="F12" s="44"/>
      <x:c r="G12" s="44"/>
      <x:c r="H12" s="44"/>
      <x:c r="I12" s="44"/>
      <x:c r="J12" s="44"/>
    </x:row>
    <x:row r="13" ht="43" customHeight="1">
      <x:c r="A13" s="44"/>
      <x:c r="B13" s="44"/>
      <x:c r="C13" s="44"/>
      <x:c r="D13" s="44"/>
      <x:c r="E13" s="44"/>
      <x:c r="F13" s="44"/>
      <x:c r="G13" s="44"/>
      <x:c r="H13" s="44"/>
      <x:c r="I13" s="44"/>
      <x:c r="J13" s="44"/>
    </x:row>
    <x:row r="14" ht="43" customHeight="1">
      <x:c r="A14" s="44"/>
      <x:c r="B14" s="44"/>
      <x:c r="C14" s="44"/>
      <x:c r="D14" s="44"/>
      <x:c r="E14" s="44"/>
      <x:c r="F14" s="44"/>
      <x:c r="G14" s="44"/>
      <x:c r="H14" s="44"/>
      <x:c r="I14" s="44"/>
      <x:c r="J14" s="44"/>
    </x:row>
    <x:row r="15" ht="43" customHeight="1">
      <x:c r="A15" s="44"/>
      <x:c r="B15" s="44"/>
      <x:c r="C15" s="44"/>
      <x:c r="D15" s="44"/>
      <x:c r="E15" s="44"/>
      <x:c r="F15" s="44"/>
      <x:c r="G15" s="44"/>
      <x:c r="H15" s="44"/>
      <x:c r="I15" s="44"/>
      <x:c r="J15" s="44"/>
    </x:row>
    <x:row r="16" ht="43" customHeight="1">
      <x:c r="A16" s="44"/>
      <x:c r="B16" s="44"/>
      <x:c r="C16" s="44"/>
      <x:c r="D16" s="44"/>
      <x:c r="E16" s="44"/>
      <x:c r="F16" s="44"/>
      <x:c r="G16" s="44"/>
      <x:c r="H16" s="44"/>
      <x:c r="I16" s="44"/>
      <x:c r="J16" s="44"/>
    </x:row>
    <x:row r="17" ht="43" customHeight="1">
      <x:c r="A17" s="44"/>
      <x:c r="B17" s="44"/>
      <x:c r="C17" s="44"/>
      <x:c r="D17" s="44"/>
      <x:c r="E17" s="44"/>
      <x:c r="F17" s="44"/>
      <x:c r="G17" s="44"/>
      <x:c r="H17" s="44"/>
      <x:c r="I17" s="44"/>
      <x:c r="J17" s="44"/>
    </x:row>
    <x:row r="18" ht="43" customHeight="1">
      <x:c r="A18" s="44"/>
      <x:c r="B18" s="44"/>
      <x:c r="C18" s="44"/>
      <x:c r="D18" s="44"/>
      <x:c r="E18" s="44"/>
      <x:c r="F18" s="44"/>
      <x:c r="G18" s="44"/>
      <x:c r="H18" s="44"/>
      <x:c r="I18" s="44"/>
      <x:c r="J18" s="44"/>
    </x:row>
    <x:row r="19" ht="43" customHeight="1">
      <x:c r="A19" s="44"/>
      <x:c r="B19" s="44"/>
      <x:c r="C19" s="44"/>
      <x:c r="D19" s="44"/>
      <x:c r="E19" s="44"/>
      <x:c r="F19" s="44"/>
      <x:c r="G19" s="44"/>
      <x:c r="H19" s="44"/>
      <x:c r="I19" s="44"/>
      <x:c r="J19" s="44"/>
    </x:row>
    <x:row r="20" ht="43" customHeight="1">
      <x:c r="A20" s="44"/>
      <x:c r="B20" s="44"/>
      <x:c r="C20" s="44"/>
      <x:c r="D20" s="44"/>
      <x:c r="E20" s="44"/>
      <x:c r="F20" s="44"/>
      <x:c r="G20" s="44"/>
      <x:c r="H20" s="44"/>
      <x:c r="I20" s="44"/>
      <x:c r="J20" s="44"/>
    </x:row>
    <x:row r="21" ht="43" customHeight="1">
      <x:c r="A21" s="44"/>
      <x:c r="B21" s="44"/>
      <x:c r="C21" s="44"/>
      <x:c r="D21" s="44"/>
      <x:c r="E21" s="44"/>
      <x:c r="F21" s="44"/>
      <x:c r="G21" s="44"/>
      <x:c r="H21" s="44"/>
      <x:c r="I21" s="44"/>
      <x:c r="J21" s="44"/>
    </x:row>
    <x:row r="22" ht="43" customHeight="1">
      <x:c r="A22" s="44"/>
      <x:c r="B22" s="44"/>
      <x:c r="C22" s="44"/>
      <x:c r="D22" s="44"/>
      <x:c r="E22" s="44"/>
      <x:c r="F22" s="44"/>
      <x:c r="G22" s="44"/>
      <x:c r="H22" s="44"/>
      <x:c r="I22" s="44"/>
      <x:c r="J22" s="44"/>
    </x:row>
    <x:row r="23" ht="43" customHeight="1">
      <x:c r="A23" s="44"/>
      <x:c r="B23" s="44"/>
      <x:c r="C23" s="44"/>
      <x:c r="D23" s="44"/>
      <x:c r="E23" s="44"/>
      <x:c r="F23" s="44"/>
      <x:c r="G23" s="44"/>
      <x:c r="H23" s="44"/>
      <x:c r="I23" s="44"/>
      <x:c r="J23" s="44"/>
    </x:row>
    <x:row r="24" ht="43" customHeight="1">
      <x:c r="A24" s="44"/>
      <x:c r="B24" s="44"/>
      <x:c r="C24" s="44"/>
      <x:c r="D24" s="44"/>
      <x:c r="E24" s="44"/>
      <x:c r="F24" s="44"/>
      <x:c r="G24" s="44"/>
      <x:c r="H24" s="44"/>
      <x:c r="I24" s="44"/>
      <x:c r="J24" s="44"/>
    </x:row>
    <x:row r="25" ht="43" customHeight="1">
      <x:c r="A25" s="44"/>
      <x:c r="B25" s="44"/>
      <x:c r="C25" s="44"/>
      <x:c r="D25" s="44"/>
      <x:c r="E25" s="44"/>
      <x:c r="F25" s="44"/>
      <x:c r="G25" s="44"/>
      <x:c r="H25" s="44"/>
      <x:c r="I25" s="44"/>
      <x:c r="J25" s="44"/>
    </x:row>
    <x:row r="26" ht="43" customHeight="1">
      <x:c r="A26" s="44"/>
      <x:c r="B26" s="44"/>
      <x:c r="C26" s="44"/>
      <x:c r="D26" s="44"/>
      <x:c r="E26" s="44"/>
      <x:c r="F26" s="44"/>
      <x:c r="G26" s="44"/>
      <x:c r="H26" s="44"/>
      <x:c r="I26" s="44"/>
      <x:c r="J26" s="44"/>
    </x:row>
    <x:row r="27" ht="43" customHeight="1">
      <x:c r="A27" s="44"/>
      <x:c r="B27" s="44"/>
      <x:c r="C27" s="44"/>
      <x:c r="D27" s="44"/>
      <x:c r="E27" s="44"/>
      <x:c r="F27" s="44"/>
      <x:c r="G27" s="44"/>
      <x:c r="H27" s="44"/>
      <x:c r="I27" s="44"/>
      <x:c r="J27" s="44"/>
    </x:row>
    <x:row r="28" ht="43" customHeight="1">
      <x:c r="A28" s="44"/>
      <x:c r="B28" s="44"/>
      <x:c r="C28" s="44"/>
      <x:c r="D28" s="44"/>
      <x:c r="E28" s="44"/>
      <x:c r="F28" s="44"/>
      <x:c r="G28" s="44"/>
      <x:c r="H28" s="44"/>
      <x:c r="I28" s="44"/>
      <x:c r="J28" s="44"/>
    </x:row>
    <x:row r="29" ht="43" customHeight="1">
      <x:c r="A29" s="44"/>
      <x:c r="B29" s="44"/>
      <x:c r="C29" s="44"/>
      <x:c r="D29" s="44"/>
      <x:c r="E29" s="44"/>
      <x:c r="F29" s="44"/>
      <x:c r="G29" s="44"/>
      <x:c r="H29" s="44"/>
      <x:c r="I29" s="44"/>
      <x:c r="J29" s="44"/>
    </x:row>
    <x:row r="30" ht="43" customHeight="1">
      <x:c r="A30" s="44"/>
      <x:c r="B30" s="44"/>
      <x:c r="C30" s="44"/>
      <x:c r="D30" s="44"/>
      <x:c r="E30" s="44"/>
      <x:c r="F30" s="44"/>
      <x:c r="G30" s="44"/>
      <x:c r="H30" s="44"/>
      <x:c r="I30" s="44"/>
      <x:c r="J30" s="44"/>
    </x:row>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J2"/>
    <x:mergeCell ref="A3:J3"/>
  </x:mergeCells>
  <x:dataValidations count="2">
    <x:dataValidation type="list" sqref="E6:E30">
      <x:formula1>"Yes,No,Pending"</x:formula1>
    </x:dataValidation>
    <x:dataValidation type="list" sqref="D6:D30">
      <x:formula1>"Public,Internal,Confidential,Personal data,Sensitive personal data,Controlled content"</x:formula1>
    </x:dataValidation>
  </x:dataValidations>
  <x:pageMargins left="0.7" right="0.7" top="0.75" bottom="0.75" header="0.3" footer="0.3"/>
</x:worksheet>
</file>

<file path=xl/worksheets/sheet8.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4" hidden="0" customWidth="1"/>
    <x:col min="2" max="2" width="14" hidden="0" customWidth="1"/>
    <x:col min="3" max="3" width="14" hidden="0" customWidth="1"/>
    <x:col min="4" max="4" width="14" hidden="0" customWidth="1"/>
    <x:col min="5" max="5" width="14" hidden="0" customWidth="1"/>
    <x:col min="6" max="6" width="19" hidden="0" customWidth="1"/>
    <x:col min="7" max="7" width="22" hidden="0" customWidth="1"/>
    <x:col min="8" max="8" width="30" hidden="0" customWidth="1"/>
    <x:col min="9" max="9" width="47" hidden="0" customWidth="1"/>
  </x:cols>
  <x:sheetData>
    <x:row r="1" ht="25" customHeight="1">
      <x:c r="A1" s="4" t="str">
        <x:v>PILOT EVIDENCE + ACCEPTANCE TRACKER</x:v>
      </x:c>
      <x:c r="B1" s="4"/>
      <x:c r="C1" s="4"/>
      <x:c r="D1" s="4"/>
      <x:c r="E1" s="4"/>
      <x:c r="F1" s="4"/>
      <x:c r="G1" s="4"/>
      <x:c r="H1" s="4"/>
      <x:c r="I1" s="4"/>
    </x:row>
    <x:row r="2" ht="25" customHeight="1">
      <x:c r="A2" s="4"/>
      <x:c r="B2" s="4"/>
      <x:c r="C2" s="4"/>
      <x:c r="D2" s="4"/>
      <x:c r="E2" s="4"/>
      <x:c r="F2" s="4"/>
      <x:c r="G2" s="4"/>
      <x:c r="H2" s="4"/>
      <x:c r="I2" s="4"/>
    </x:row>
    <x:row r="3" ht="25" customHeight="1">
      <x:c r="A3" s="10" t="str">
        <x:v>Illustrative thresholds; set targets with functional owners before pilot. Record observed evidence and adjudicate critical failures.</x:v>
      </x:c>
      <x:c r="B3" s="10"/>
      <x:c r="C3" s="10"/>
      <x:c r="D3" s="10"/>
      <x:c r="E3" s="10"/>
      <x:c r="F3" s="10"/>
      <x:c r="G3" s="10"/>
      <x:c r="H3" s="10"/>
      <x:c r="I3" s="10"/>
    </x:row>
    <x:row r="4" ht="22" customHeight="1"/>
    <x:row r="5" ht="34" customHeight="1">
      <x:c r="A5" s="17" t="str">
        <x:v>KPI</x:v>
      </x:c>
      <x:c r="B5" s="17" t="str">
        <x:v>Baseline</x:v>
      </x:c>
      <x:c r="C5" s="17" t="str">
        <x:v>Target</x:v>
      </x:c>
      <x:c r="D5" s="17" t="str">
        <x:v>Observed</x:v>
      </x:c>
      <x:c r="E5" s="17" t="str">
        <x:v>Direction</x:v>
      </x:c>
      <x:c r="F5" s="17" t="str">
        <x:v>Status</x:v>
      </x:c>
      <x:c r="G5" s="17" t="str">
        <x:v>Owner</x:v>
      </x:c>
      <x:c r="H5" s="17" t="str">
        <x:v>Evidence / sample</x:v>
      </x:c>
      <x:c r="I5" s="17" t="str">
        <x:v>Interpretation</x:v>
      </x:c>
    </x:row>
    <x:row r="6" ht="43" customHeight="1">
      <x:c r="A6" s="22" t="str">
        <x:v>Source citation accuracy</x:v>
      </x:c>
      <x:c r="B6" s="64" t="n">
        <x:v>0.8</x:v>
      </x:c>
      <x:c r="C6" s="64" t="n">
        <x:v>0.98</x:v>
      </x:c>
      <x:c r="D6" s="65"/>
      <x:c r="E6" s="22" t="str">
        <x:v>&gt;=</x:v>
      </x:c>
      <x:c r="F6" s="45" t="str">
        <x:f>IF(D6="","NOT MEASURED",IF(E6="&gt;=",IF(D6&gt;=C6,"PASS","REVIEW"),IF(D6&lt;=C6,"PASS","REVIEW")))</x:f>
        <x:v>NOT MEASURED</x:v>
      </x:c>
      <x:c r="G6" s="22" t="str">
        <x:v>Medical Reviewer</x:v>
      </x:c>
      <x:c r="H6" s="22" t="str">
        <x:v>30 blinded items</x:v>
      </x:c>
      <x:c r="I6" s="22" t="str">
        <x:v>Every material claim links to a valid source</x:v>
      </x:c>
    </x:row>
    <x:row r="7" ht="43" customHeight="1">
      <x:c r="A7" s="22" t="str">
        <x:v>Unsupported claim rate</x:v>
      </x:c>
      <x:c r="B7" s="64" t="n">
        <x:v>0.08</x:v>
      </x:c>
      <x:c r="C7" s="64" t="n">
        <x:v>0.01</x:v>
      </x:c>
      <x:c r="D7" s="65"/>
      <x:c r="E7" s="22" t="str">
        <x:v>&lt;=</x:v>
      </x:c>
      <x:c r="F7" s="45" t="str">
        <x:f>IF(D7="","NOT MEASURED",IF(E7="&gt;=",IF(D7&gt;=C7,"PASS","REVIEW"),IF(D7&lt;=C7,"PASS","REVIEW")))</x:f>
        <x:v>NOT MEASURED</x:v>
      </x:c>
      <x:c r="G7" s="22" t="str">
        <x:v>Medical Reviewer</x:v>
      </x:c>
      <x:c r="H7" s="22" t="str">
        <x:v>30 blinded items</x:v>
      </x:c>
      <x:c r="I7" s="22" t="str">
        <x:v>Human review of scientific claims</x:v>
      </x:c>
    </x:row>
    <x:row r="8" ht="43" customHeight="1">
      <x:c r="A8" s="22" t="str">
        <x:v>Critical safety/quality failures</x:v>
      </x:c>
      <x:c r="B8" s="64" t="n">
        <x:v>0</x:v>
      </x:c>
      <x:c r="C8" s="64" t="n">
        <x:v>0</x:v>
      </x:c>
      <x:c r="D8" s="65"/>
      <x:c r="E8" s="22" t="str">
        <x:v>&lt;=</x:v>
      </x:c>
      <x:c r="F8" s="45" t="str">
        <x:f>IF(D8="","NOT MEASURED",IF(E8="&gt;=",IF(D8&gt;=C8,"PASS","REVIEW"),IF(D8&lt;=C8,"PASS","REVIEW")))</x:f>
        <x:v>NOT MEASURED</x:v>
      </x:c>
      <x:c r="G8" s="22" t="str">
        <x:v>QA</x:v>
      </x:c>
      <x:c r="H8" s="22" t="str">
        <x:v>All pilot outputs</x:v>
      </x:c>
      <x:c r="I8" s="22" t="str">
        <x:v>Zero-tolerance event</x:v>
      </x:c>
    </x:row>
    <x:row r="9" ht="43" customHeight="1">
      <x:c r="A9" s="22" t="str">
        <x:v>Net minutes per eligible case</x:v>
      </x:c>
      <x:c r="B9" s="64" t="n">
        <x:v>20</x:v>
      </x:c>
      <x:c r="C9" s="64" t="n">
        <x:v>12</x:v>
      </x:c>
      <x:c r="D9" s="65"/>
      <x:c r="E9" s="22" t="str">
        <x:v>&lt;=</x:v>
      </x:c>
      <x:c r="F9" s="45" t="str">
        <x:f>IF(D9="","NOT MEASURED",IF(E9="&gt;=",IF(D9&gt;=C9,"PASS","REVIEW"),IF(D9&lt;=C9,"PASS","REVIEW")))</x:f>
        <x:v>NOT MEASURED</x:v>
      </x:c>
      <x:c r="G9" s="22" t="str">
        <x:v>Process Owner</x:v>
      </x:c>
      <x:c r="H9" s="22" t="str">
        <x:v>Time-and-motion sample</x:v>
      </x:c>
      <x:c r="I9" s="22" t="str">
        <x:v>Includes AI review and correction</x:v>
      </x:c>
    </x:row>
    <x:row r="10" ht="43" customHeight="1">
      <x:c r="A10" s="22" t="str">
        <x:v>Reviewer acceptance rate</x:v>
      </x:c>
      <x:c r="B10" s="64" t="n">
        <x:v>0.65</x:v>
      </x:c>
      <x:c r="C10" s="64" t="n">
        <x:v>0.9</x:v>
      </x:c>
      <x:c r="D10" s="65"/>
      <x:c r="E10" s="22" t="str">
        <x:v>&gt;=</x:v>
      </x:c>
      <x:c r="F10" s="45" t="str">
        <x:f>IF(D10="","NOT MEASURED",IF(E10="&gt;=",IF(D10&gt;=C10,"PASS","REVIEW"),IF(D10&lt;=C10,"PASS","REVIEW")))</x:f>
        <x:v>NOT MEASURED</x:v>
      </x:c>
      <x:c r="G10" s="22" t="str">
        <x:v>Process Owner</x:v>
      </x:c>
      <x:c r="H10" s="22" t="str">
        <x:v>Review log</x:v>
      </x:c>
      <x:c r="I10" s="22" t="str">
        <x:v>Accepted with no material rework</x:v>
      </x:c>
    </x:row>
    <x:row r="11" ht="43" customHeight="1">
      <x:c r="A11" s="22" t="str">
        <x:v>Human escalation correctness</x:v>
      </x:c>
      <x:c r="B11" s="64" t="n">
        <x:v>0.75</x:v>
      </x:c>
      <x:c r="C11" s="64" t="n">
        <x:v>0.95</x:v>
      </x:c>
      <x:c r="D11" s="65"/>
      <x:c r="E11" s="22" t="str">
        <x:v>&gt;=</x:v>
      </x:c>
      <x:c r="F11" s="45" t="str">
        <x:f>IF(D11="","NOT MEASURED",IF(E11="&gt;=",IF(D11&gt;=C11,"PASS","REVIEW"),IF(D11&lt;=C11,"PASS","REVIEW")))</x:f>
        <x:v>NOT MEASURED</x:v>
      </x:c>
      <x:c r="G11" s="22" t="str">
        <x:v>QA / MA</x:v>
      </x:c>
      <x:c r="H11" s="22" t="str">
        <x:v>Exception cases</x:v>
      </x:c>
      <x:c r="I11" s="22" t="str">
        <x:v>Escalations routed correctly</x:v>
      </x:c>
    </x:row>
    <x:row r="12" ht="43" customHeight="1">
      <x:c r="A12" s="22" t="str">
        <x:v>Production trace completeness</x:v>
      </x:c>
      <x:c r="B12" s="64" t="n">
        <x:v>0.7</x:v>
      </x:c>
      <x:c r="C12" s="64" t="n">
        <x:v>1</x:v>
      </x:c>
      <x:c r="D12" s="65"/>
      <x:c r="E12" s="22" t="str">
        <x:v>&gt;=</x:v>
      </x:c>
      <x:c r="F12" s="45" t="str">
        <x:f>IF(D12="","NOT MEASURED",IF(E12="&gt;=",IF(D12&gt;=C12,"PASS","REVIEW"),IF(D12&lt;=C12,"PASS","REVIEW")))</x:f>
        <x:v>NOT MEASURED</x:v>
      </x:c>
      <x:c r="G12" s="22" t="str">
        <x:v>IT / QA</x:v>
      </x:c>
      <x:c r="H12" s="22" t="str">
        <x:v>Audit trace review</x:v>
      </x:c>
      <x:c r="I12" s="22" t="str">
        <x:v>Version, sources, actions reconstructable</x:v>
      </x:c>
    </x:row>
    <x:row r="13" ht="43" customHeight="1">
      <x:c r="A13" s="22" t="str">
        <x:v>User adoption rate</x:v>
      </x:c>
      <x:c r="B13" s="64" t="n">
        <x:v>0.3</x:v>
      </x:c>
      <x:c r="C13" s="64" t="n">
        <x:v>0.75</x:v>
      </x:c>
      <x:c r="D13" s="65"/>
      <x:c r="E13" s="22" t="str">
        <x:v>&gt;=</x:v>
      </x:c>
      <x:c r="F13" s="45" t="str">
        <x:f>IF(D13="","NOT MEASURED",IF(E13="&gt;=",IF(D13&gt;=C13,"PASS","REVIEW"),IF(D13&lt;=C13,"PASS","REVIEW")))</x:f>
        <x:v>NOT MEASURED</x:v>
      </x:c>
      <x:c r="G13" s="22" t="str">
        <x:v>Change Lead</x:v>
      </x:c>
      <x:c r="H13" s="22" t="str">
        <x:v>Eligible cases</x:v>
      </x:c>
      <x:c r="I13" s="22" t="str">
        <x:v>Users choose workflow consistently</x:v>
      </x:c>
    </x:row>
    <x:row r="14" ht="43" customHeight="1">
      <x:c r="A14" s="22" t="str">
        <x:v>Data rights/access exceptions</x:v>
      </x:c>
      <x:c r="B14" s="64" t="n">
        <x:v>0</x:v>
      </x:c>
      <x:c r="C14" s="64" t="n">
        <x:v>0</x:v>
      </x:c>
      <x:c r="D14" s="65"/>
      <x:c r="E14" s="22" t="str">
        <x:v>&lt;=</x:v>
      </x:c>
      <x:c r="F14" s="45" t="str">
        <x:f>IF(D14="","NOT MEASURED",IF(E14="&gt;=",IF(D14&gt;=C14,"PASS","REVIEW"),IF(D14&lt;=C14,"PASS","REVIEW")))</x:f>
        <x:v>NOT MEASURED</x:v>
      </x:c>
      <x:c r="G14" s="22" t="str">
        <x:v>Privacy</x:v>
      </x:c>
      <x:c r="H14" s="22" t="str">
        <x:v>Access review</x:v>
      </x:c>
      <x:c r="I14" s="22" t="str">
        <x:v>No unapproved exposure</x:v>
      </x:c>
    </x:row>
    <x:row r="15" ht="43" customHeight="1">
      <x:c r="A15" s="22" t="str">
        <x:v>System availability</x:v>
      </x:c>
      <x:c r="B15" s="64" t="n">
        <x:v>0.95</x:v>
      </x:c>
      <x:c r="C15" s="64" t="n">
        <x:v>0.99</x:v>
      </x:c>
      <x:c r="D15" s="65"/>
      <x:c r="E15" s="22" t="str">
        <x:v>&gt;=</x:v>
      </x:c>
      <x:c r="F15" s="45" t="str">
        <x:f>IF(D15="","NOT MEASURED",IF(E15="&gt;=",IF(D15&gt;=C15,"PASS","REVIEW"),IF(D15&lt;=C15,"PASS","REVIEW")))</x:f>
        <x:v>NOT MEASURED</x:v>
      </x:c>
      <x:c r="G15" s="22" t="str">
        <x:v>IT Owner</x:v>
      </x:c>
      <x:c r="H15" s="22" t="str">
        <x:v>Operational logs</x:v>
      </x:c>
      <x:c r="I15" s="22" t="str">
        <x:v>Availability during working hours</x:v>
      </x:c>
    </x:row>
    <x:row r="16" ht="22" customHeight="1"/>
    <x:row r="17" ht="22" customHeight="1"/>
    <x:row r="18" ht="22" customHeight="1">
      <x:c r="A18" s="29" t="str">
        <x:v>GO / NO-GO RULE: A pass on productivity is not sufficient. Any unresolved critical safety, privacy, quality, regulatory or traceability failure triggers HOLD. Thresholds above are illustrative and must be calibrated to the context of use.</x:v>
      </x:c>
      <x:c r="B18" s="29"/>
      <x:c r="C18" s="29"/>
      <x:c r="D18" s="29"/>
      <x:c r="E18" s="29"/>
      <x:c r="F18" s="29"/>
      <x:c r="G18" s="29"/>
      <x:c r="H18" s="29"/>
      <x:c r="I18" s="29"/>
    </x:row>
    <x:row r="19" ht="22" customHeight="1">
      <x:c r="A19" s="29"/>
      <x:c r="B19" s="29"/>
      <x:c r="C19" s="29"/>
      <x:c r="D19" s="29"/>
      <x:c r="E19" s="29"/>
      <x:c r="F19" s="29"/>
      <x:c r="G19" s="29"/>
      <x:c r="H19" s="29"/>
      <x:c r="I19" s="29"/>
    </x:row>
    <x:row r="20" ht="22" customHeight="1">
      <x:c r="A20" s="29"/>
      <x:c r="B20" s="29"/>
      <x:c r="C20" s="29"/>
      <x:c r="D20" s="29"/>
      <x:c r="E20" s="29"/>
      <x:c r="F20" s="29"/>
      <x:c r="G20" s="29"/>
      <x:c r="H20" s="29"/>
      <x:c r="I20" s="29"/>
    </x:row>
    <x:row r="21" ht="22" customHeight="1"/>
    <x:row r="22" ht="22" customHeight="1"/>
    <x:row r="23" ht="22" customHeight="1"/>
    <x:row r="24" ht="22" customHeight="1"/>
    <x:row r="25" ht="22" customHeight="1"/>
    <x:row r="26" ht="22" customHeight="1"/>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I2"/>
    <x:mergeCell ref="A3:I3"/>
    <x:mergeCell ref="A18:I20"/>
  </x:mergeCells>
  <x:pageMargins left="0.7" right="0.7" top="0.75" bottom="0.75" header="0.3" footer="0.3"/>
</x:worksheet>
</file>

<file path=xl/worksheets/sheet9.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0" hidden="0" customWidth="1"/>
    <x:col min="2" max="2" width="22" hidden="0" customWidth="1"/>
    <x:col min="3" max="3" width="48" hidden="0" customWidth="1"/>
    <x:col min="4" max="4" width="24" hidden="0" customWidth="1"/>
    <x:col min="5" max="5" width="29" hidden="0" customWidth="1"/>
    <x:col min="6" max="6" width="31" hidden="0" customWidth="1"/>
    <x:col min="7" max="7" width="18" hidden="0" customWidth="1"/>
    <x:col min="8" max="8" width="30" hidden="0" customWidth="1"/>
  </x:cols>
  <x:sheetData>
    <x:row r="1" ht="25" customHeight="1">
      <x:c r="A1" s="4" t="str">
        <x:v>90-DAY PILOT DELIVERY PLAN</x:v>
      </x:c>
      <x:c r="B1" s="4"/>
      <x:c r="C1" s="4"/>
      <x:c r="D1" s="4"/>
      <x:c r="E1" s="4"/>
      <x:c r="F1" s="4"/>
      <x:c r="G1" s="4"/>
      <x:c r="H1" s="4"/>
    </x:row>
    <x:row r="2" ht="25" customHeight="1">
      <x:c r="A2" s="4"/>
      <x:c r="B2" s="4"/>
      <x:c r="C2" s="4"/>
      <x:c r="D2" s="4"/>
      <x:c r="E2" s="4"/>
      <x:c r="F2" s="4"/>
      <x:c r="G2" s="4"/>
      <x:c r="H2" s="4"/>
    </x:row>
    <x:row r="3" ht="25" customHeight="1">
      <x:c r="A3" s="10" t="str">
        <x:v>Suggested milestones and evidence artifacts; adapt to validation scope, procurement and risk classification.</x:v>
      </x:c>
      <x:c r="B3" s="10"/>
      <x:c r="C3" s="10"/>
      <x:c r="D3" s="10"/>
      <x:c r="E3" s="10"/>
      <x:c r="F3" s="10"/>
      <x:c r="G3" s="10"/>
      <x:c r="H3" s="10"/>
    </x:row>
    <x:row r="4" ht="22" customHeight="1"/>
    <x:row r="5" ht="34" customHeight="1">
      <x:c r="A5" s="17" t="str">
        <x:v>Week</x:v>
      </x:c>
      <x:c r="B5" s="17" t="str">
        <x:v>Workstream</x:v>
      </x:c>
      <x:c r="C5" s="17" t="str">
        <x:v>Outcome / deliverable</x:v>
      </x:c>
      <x:c r="D5" s="17" t="str">
        <x:v>Accountable owner</x:v>
      </x:c>
      <x:c r="E5" s="17" t="str">
        <x:v>Gate / decision</x:v>
      </x:c>
      <x:c r="F5" s="17" t="str">
        <x:v>Evidence artifact</x:v>
      </x:c>
      <x:c r="G5" s="17" t="str">
        <x:v>Status</x:v>
      </x:c>
      <x:c r="H5" s="17" t="str">
        <x:v>Dependencies / risks</x:v>
      </x:c>
    </x:row>
    <x:row r="6" ht="46" customHeight="1">
      <x:c r="A6" s="22" t="str">
        <x:v>1</x:v>
      </x:c>
      <x:c r="B6" s="22" t="str">
        <x:v>Discovery</x:v>
      </x:c>
      <x:c r="C6" s="22" t="str">
        <x:v>Select 2-3 bounded workflows</x:v>
      </x:c>
      <x:c r="D6" s="22" t="str">
        <x:v>Business Sponsor</x:v>
      </x:c>
      <x:c r="E6" s="22" t="str">
        <x:v>Business value defined</x:v>
      </x:c>
      <x:c r="F6" s="22" t="str">
        <x:v>Use-case cards</x:v>
      </x:c>
      <x:c r="G6" s="44" t="str">
        <x:v>Not started</x:v>
      </x:c>
      <x:c r="H6" s="22" t="str">
        <x:v>Access to SMEs</x:v>
      </x:c>
    </x:row>
    <x:row r="7" ht="46" customHeight="1">
      <x:c r="A7" s="22" t="str">
        <x:v>2</x:v>
      </x:c>
      <x:c r="B7" s="22" t="str">
        <x:v>Baseline</x:v>
      </x:c>
      <x:c r="C7" s="22" t="str">
        <x:v>Measure volumes, time, errors, rework</x:v>
      </x:c>
      <x:c r="D7" s="22" t="str">
        <x:v>Process Owner</x:v>
      </x:c>
      <x:c r="E7" s="22" t="str">
        <x:v>Baseline credible</x:v>
      </x:c>
      <x:c r="F7" s="22" t="str">
        <x:v>Baseline measurement pack</x:v>
      </x:c>
      <x:c r="G7" s="44" t="str">
        <x:v>Not started</x:v>
      </x:c>
      <x:c r="H7" s="22" t="str">
        <x:v>Representative sample</x:v>
      </x:c>
    </x:row>
    <x:row r="8" ht="46" customHeight="1">
      <x:c r="A8" s="22" t="str">
        <x:v>3</x:v>
      </x:c>
      <x:c r="B8" s="22" t="str">
        <x:v>Risk review</x:v>
      </x:c>
      <x:c r="C8" s="22" t="str">
        <x:v>Classify intended use and failure impacts</x:v>
      </x:c>
      <x:c r="D8" s="22" t="str">
        <x:v>QA / Regulatory</x:v>
      </x:c>
      <x:c r="E8" s="22" t="str">
        <x:v>Risk tier approved</x:v>
      </x:c>
      <x:c r="F8" s="22" t="str">
        <x:v>Risk / oversight matrix</x:v>
      </x:c>
      <x:c r="G8" s="44" t="str">
        <x:v>Not started</x:v>
      </x:c>
      <x:c r="H8" s="22" t="str">
        <x:v>Regulatory applicability</x:v>
      </x:c>
    </x:row>
    <x:row r="9" ht="46" customHeight="1">
      <x:c r="A9" s="22" t="str">
        <x:v>4</x:v>
      </x:c>
      <x:c r="B9" s="22" t="str">
        <x:v>Data readiness</x:v>
      </x:c>
      <x:c r="C9" s="22" t="str">
        <x:v>Verify data rights, provenance, quality</x:v>
      </x:c>
      <x:c r="D9" s="22" t="str">
        <x:v>Data Owner</x:v>
      </x:c>
      <x:c r="E9" s="22" t="str">
        <x:v>Data approved</x:v>
      </x:c>
      <x:c r="F9" s="22" t="str">
        <x:v>Data sheet / access review</x:v>
      </x:c>
      <x:c r="G9" s="44" t="str">
        <x:v>Not started</x:v>
      </x:c>
      <x:c r="H9" s="22" t="str">
        <x:v>System owners</x:v>
      </x:c>
    </x:row>
    <x:row r="10" ht="46" customHeight="1">
      <x:c r="A10" s="22" t="str">
        <x:v>5</x:v>
      </x:c>
      <x:c r="B10" s="22" t="str">
        <x:v>Architecture</x:v>
      </x:c>
      <x:c r="C10" s="22" t="str">
        <x:v>Design retrieval, tools, human gates</x:v>
      </x:c>
      <x:c r="D10" s="22" t="str">
        <x:v>Tech Lead</x:v>
      </x:c>
      <x:c r="E10" s="22" t="str">
        <x:v>Architecture reviewed</x:v>
      </x:c>
      <x:c r="F10" s="22" t="str">
        <x:v>System / data map</x:v>
      </x:c>
      <x:c r="G10" s="44" t="str">
        <x:v>Not started</x:v>
      </x:c>
      <x:c r="H10" s="22" t="str">
        <x:v>API access</x:v>
      </x:c>
    </x:row>
    <x:row r="11" ht="46" customHeight="1">
      <x:c r="A11" s="22" t="str">
        <x:v>6</x:v>
      </x:c>
      <x:c r="B11" s="22" t="str">
        <x:v>Prototype</x:v>
      </x:c>
      <x:c r="C11" s="22" t="str">
        <x:v>Build controlled draft-only workflow</x:v>
      </x:c>
      <x:c r="D11" s="22" t="str">
        <x:v>Product Team</x:v>
      </x:c>
      <x:c r="E11" s="22" t="str">
        <x:v>Sandbox acceptance</x:v>
      </x:c>
      <x:c r="F11" s="22" t="str">
        <x:v>Versioned prototype</x:v>
      </x:c>
      <x:c r="G11" s="44" t="str">
        <x:v>Not started</x:v>
      </x:c>
      <x:c r="H11" s="22" t="str">
        <x:v>Approved corpus</x:v>
      </x:c>
    </x:row>
    <x:row r="12" ht="46" customHeight="1">
      <x:c r="A12" s="22" t="str">
        <x:v>7</x:v>
      </x:c>
      <x:c r="B12" s="22" t="str">
        <x:v>Test design</x:v>
      </x:c>
      <x:c r="C12" s="22" t="str">
        <x:v>Define blinded test cases and thresholds</x:v>
      </x:c>
      <x:c r="D12" s="22" t="str">
        <x:v>QA + Business</x:v>
      </x:c>
      <x:c r="E12" s="22" t="str">
        <x:v>Test plan approved</x:v>
      </x:c>
      <x:c r="F12" s="22" t="str">
        <x:v>Acceptance protocol</x:v>
      </x:c>
      <x:c r="G12" s="44" t="str">
        <x:v>Not started</x:v>
      </x:c>
      <x:c r="H12" s="22" t="str">
        <x:v>Failure taxonomy</x:v>
      </x:c>
    </x:row>
    <x:row r="13" ht="46" customHeight="1">
      <x:c r="A13" s="22" t="str">
        <x:v>8</x:v>
      </x:c>
      <x:c r="B13" s="22" t="str">
        <x:v>Validation</x:v>
      </x:c>
      <x:c r="C13" s="22" t="str">
        <x:v>Run scenario and edge-case evaluation</x:v>
      </x:c>
      <x:c r="D13" s="22" t="str">
        <x:v>QA / Reviewer</x:v>
      </x:c>
      <x:c r="E13" s="22" t="str">
        <x:v>Critical issues resolved</x:v>
      </x:c>
      <x:c r="F13" s="22" t="str">
        <x:v>Test / defect report</x:v>
      </x:c>
      <x:c r="G13" s="44" t="str">
        <x:v>Not started</x:v>
      </x:c>
      <x:c r="H13" s="22" t="str">
        <x:v>Reviewer availability</x:v>
      </x:c>
    </x:row>
    <x:row r="14" ht="46" customHeight="1">
      <x:c r="A14" s="22" t="str">
        <x:v>9</x:v>
      </x:c>
      <x:c r="B14" s="22" t="str">
        <x:v>Pilot launch</x:v>
      </x:c>
      <x:c r="C14" s="22" t="str">
        <x:v>Enable limited supervised users</x:v>
      </x:c>
      <x:c r="D14" s="22" t="str">
        <x:v>Business Owner</x:v>
      </x:c>
      <x:c r="E14" s="22" t="str">
        <x:v>Controlled release</x:v>
      </x:c>
      <x:c r="F14" s="22" t="str">
        <x:v>Release approval / training</x:v>
      </x:c>
      <x:c r="G14" s="44" t="str">
        <x:v>Not started</x:v>
      </x:c>
      <x:c r="H14" s="22" t="str">
        <x:v>Training</x:v>
      </x:c>
    </x:row>
    <x:row r="15" ht="46" customHeight="1">
      <x:c r="A15" s="22" t="str">
        <x:v>10</x:v>
      </x:c>
      <x:c r="B15" s="22" t="str">
        <x:v>Monitor</x:v>
      </x:c>
      <x:c r="C15" s="22" t="str">
        <x:v>Track quality, speed and overrides</x:v>
      </x:c>
      <x:c r="D15" s="22" t="str">
        <x:v>Product + QA</x:v>
      </x:c>
      <x:c r="E15" s="22" t="str">
        <x:v>No critical issues</x:v>
      </x:c>
      <x:c r="F15" s="22" t="str">
        <x:v>Weekly KPI dashboard</x:v>
      </x:c>
      <x:c r="G15" s="44" t="str">
        <x:v>Not started</x:v>
      </x:c>
      <x:c r="H15" s="22" t="str">
        <x:v>Feedback channels</x:v>
      </x:c>
    </x:row>
    <x:row r="16" ht="46" customHeight="1">
      <x:c r="A16" s="22" t="str">
        <x:v>11</x:v>
      </x:c>
      <x:c r="B16" s="22" t="str">
        <x:v>Refine</x:v>
      </x:c>
      <x:c r="C16" s="22" t="str">
        <x:v>Fix failure patterns with change control</x:v>
      </x:c>
      <x:c r="D16" s="22" t="str">
        <x:v>Product + QA</x:v>
      </x:c>
      <x:c r="E16" s="22" t="str">
        <x:v>Retest complete</x:v>
      </x:c>
      <x:c r="F16" s="22" t="str">
        <x:v>Change log / regression</x:v>
      </x:c>
      <x:c r="G16" s="44" t="str">
        <x:v>Not started</x:v>
      </x:c>
      <x:c r="H16" s="22" t="str">
        <x:v>Model changes</x:v>
      </x:c>
    </x:row>
    <x:row r="17" ht="46" customHeight="1">
      <x:c r="A17" s="22" t="str">
        <x:v>12</x:v>
      </x:c>
      <x:c r="B17" s="22" t="str">
        <x:v>Value review</x:v>
      </x:c>
      <x:c r="C17" s="22" t="str">
        <x:v>Verify realized capacity and costs</x:v>
      </x:c>
      <x:c r="D17" s="22" t="str">
        <x:v>Finance + Sponsor</x:v>
      </x:c>
      <x:c r="E17" s="22" t="str">
        <x:v>Benefit credible</x:v>
      </x:c>
      <x:c r="F17" s="22" t="str">
        <x:v>ROI / capacity report</x:v>
      </x:c>
      <x:c r="G17" s="44" t="str">
        <x:v>Not started</x:v>
      </x:c>
      <x:c r="H17" s="22" t="str">
        <x:v>Actual cost data</x:v>
      </x:c>
    </x:row>
    <x:row r="18" ht="46" customHeight="1">
      <x:c r="A18" s="22" t="str">
        <x:v>13</x:v>
      </x:c>
      <x:c r="B18" s="22" t="str">
        <x:v>Decision</x:v>
      </x:c>
      <x:c r="C18" s="22" t="str">
        <x:v>Go / extend / stop with evidence</x:v>
      </x:c>
      <x:c r="D18" s="22" t="str">
        <x:v>Steering Group</x:v>
      </x:c>
      <x:c r="E18" s="22" t="str">
        <x:v>Signed decision</x:v>
      </x:c>
      <x:c r="F18" s="22" t="str">
        <x:v>Pilot closure report</x:v>
      </x:c>
      <x:c r="G18" s="44" t="str">
        <x:v>Not started</x:v>
      </x:c>
      <x:c r="H18" s="22" t="str">
        <x:v>Open risks</x:v>
      </x:c>
    </x:row>
    <x:row r="19" ht="22" customHeight="1"/>
    <x:row r="20" ht="22" customHeight="1"/>
    <x:row r="21" ht="22" customHeight="1"/>
    <x:row r="22" ht="22" customHeight="1"/>
    <x:row r="23" ht="22" customHeight="1"/>
    <x:row r="24" ht="22" customHeight="1"/>
    <x:row r="25" ht="22" customHeight="1"/>
    <x:row r="26" ht="22" customHeight="1"/>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H2"/>
    <x:mergeCell ref="A3:H3"/>
  </x:mergeCells>
  <x:dataValidations count="1">
    <x:dataValidation type="list" sqref="G6:G18">
      <x:formula1>"Not started,In progress,Blocked,Complete"</x:formula1>
    </x:dataValidation>
  </x:dataValidations>
  <x:pageMargins left="0.7" right="0.7" top="0.75" bottom="0.75" header="0.3" footer="0.3"/>
</x:worksheet>
</file>

<file path=xl/worksheets/sheet10.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2" hidden="0" customWidth="1"/>
    <x:col min="2" max="2" width="55" hidden="0" customWidth="1"/>
    <x:col min="3" max="3" width="73" hidden="0" customWidth="1"/>
    <x:col min="4" max="4" width="100" hidden="0" customWidth="1"/>
    <x:col min="5" max="5" width="18" hidden="0" customWidth="1"/>
  </x:cols>
  <x:sheetData>
    <x:row r="1" ht="25" customHeight="1">
      <x:c r="A1" s="4" t="str">
        <x:v>SOURCES + SCOPE NOTES</x:v>
      </x:c>
      <x:c r="B1" s="4"/>
      <x:c r="C1" s="4"/>
      <x:c r="D1" s="4"/>
      <x:c r="E1" s="4"/>
    </x:row>
    <x:row r="2" ht="25" customHeight="1">
      <x:c r="A2" s="4"/>
      <x:c r="B2" s="4"/>
      <x:c r="C2" s="4"/>
      <x:c r="D2" s="4"/>
      <x:c r="E2" s="4"/>
    </x:row>
    <x:row r="3" ht="25" customHeight="1">
      <x:c r="A3" s="10" t="str">
        <x:v>Primary public sources reviewed 28 October 2026. Use-case scoring and ROI inputs are illustrative assumptions, not industry benchmarks.</x:v>
      </x:c>
      <x:c r="B3" s="10"/>
      <x:c r="C3" s="10"/>
      <x:c r="D3" s="10"/>
      <x:c r="E3" s="10"/>
    </x:row>
    <x:row r="4" ht="22" customHeight="1"/>
    <x:row r="5" ht="34" customHeight="1">
      <x:c r="A5" s="17" t="str">
        <x:v>Organization</x:v>
      </x:c>
      <x:c r="B5" s="17" t="str">
        <x:v>Publication / date</x:v>
      </x:c>
      <x:c r="C5" s="17" t="str">
        <x:v>Relevance</x:v>
      </x:c>
      <x:c r="D5" s="17" t="str">
        <x:v>URL</x:v>
      </x:c>
    </x:row>
    <x:row r="6" ht="67" customHeight="1">
      <x:c r="A6" s="22" t="str">
        <x:v>FDA + EMA</x:v>
      </x:c>
      <x:c r="B6" s="22" t="str">
        <x:v>Guiding Principles of Good AI Practice in Drug Development, Jan 2026</x:v>
      </x:c>
      <x:c r="C6" s="22" t="str">
        <x:v>Ten principles including human-centric, context of use, risk-based evaluation, lifecycle management.</x:v>
      </x:c>
      <x:c r="D6" s="22" t="str">
        <x:v>https://www.fda.gov/about-fda/artificial-intelligence-drug-development/guiding-principles-good-ai-practice-drug-development</x:v>
      </x:c>
    </x:row>
    <x:row r="7" ht="67" customHeight="1">
      <x:c r="A7" s="22" t="str">
        <x:v>EMA / HMA</x:v>
      </x:c>
      <x:c r="B7" s="22" t="str">
        <x:v>2025 AI Observatory report, published 4 Jun 2026</x:v>
      </x:c>
      <x:c r="C7" s="22" t="str">
        <x:v>Regulatory network experience with knowledge mining, automation and data analysis.</x:v>
      </x:c>
      <x:c r="D7" s="22" t="str">
        <x:v>https://www.ema.europa.eu/en/about-us/how-we-work/data-regulation-big-data-other-sources/artificial-intelligence</x:v>
      </x:c>
    </x:row>
    <x:row r="8" ht="67" customHeight="1">
      <x:c r="A8" s="22" t="str">
        <x:v>FDA</x:v>
      </x:c>
      <x:c r="B8" s="22" t="str">
        <x:v>Draft AI regulatory decision-making guidance, Jan 2025</x:v>
      </x:c>
      <x:c r="C8" s="22" t="str">
        <x:v>Risk-based model credibility for defined contexts of use; draft, not binding.</x:v>
      </x:c>
      <x:c r="D8" s="22" t="str">
        <x:v>https://www.fda.gov/regulatory-information/search-fda-guidance-documents/considerations-use-artificial-intelligence-support-regulatory-decision-making-drug-and-biological</x:v>
      </x:c>
    </x:row>
    <x:row r="9" ht="67" customHeight="1">
      <x:c r="A9" s="22" t="str">
        <x:v>NIST</x:v>
      </x:c>
      <x:c r="B9" s="22" t="str">
        <x:v>AI Risk Management Framework, 2023; revised work underway in 2026</x:v>
      </x:c>
      <x:c r="C9" s="22" t="str">
        <x:v>Voluntary risk management framework.</x:v>
      </x:c>
      <x:c r="D9" s="22" t="str">
        <x:v>https://www.nist.gov/itl/ai-risk-management-framework</x:v>
      </x:c>
    </x:row>
    <x:row r="10" ht="67" customHeight="1">
      <x:c r="A10" s="22" t="str">
        <x:v>NIST</x:v>
      </x:c>
      <x:c r="B10" s="22" t="str">
        <x:v>Generative AI Profile, 26 Jul 2024</x:v>
      </x:c>
      <x:c r="C10" s="22" t="str">
        <x:v>Voluntary generative AI risk considerations.</x:v>
      </x:c>
      <x:c r="D10" s="22" t="str">
        <x:v>https://www.nist.gov/publications/artificial-intelligence-risk-management-framework-generative-artificial-intelligence</x:v>
      </x:c>
    </x:row>
    <x:row r="11" ht="67" customHeight="1">
      <x:c r="A11" s="22" t="str">
        <x:v>EMA</x:v>
      </x:c>
      <x:c r="B11" s="22" t="str">
        <x:v>AI in medicinal product lifecycle reflection paper, adopted Sep 2024</x:v>
      </x:c>
      <x:c r="C11" s="22" t="str">
        <x:v>AI considerations for medicine developers and marketing authorization applicants.</x:v>
      </x:c>
      <x:c r="D11" s="22" t="str">
        <x:v>https://www.ema.europa.eu/en/about-us/how-we-work/data-regulation-big-data-other-sources/artificial-intelligence</x:v>
      </x:c>
    </x:row>
    <x:row r="12" ht="22" customHeight="1"/>
    <x:row r="13" ht="22" customHeight="1"/>
    <x:row r="14" ht="22" customHeight="1">
      <x:c r="A14" s="29" t="str">
        <x:v>Scope note: This workbook is a strategic planning aid for organizational AI workflows, not a compliance certificate, validated GxP system, financial forecast or regulatory determination. The applicability of regulations and quality-system requirements depends on intended use, jurisdiction and workflow. Consult relevant subject-matter experts.</x:v>
      </x:c>
      <x:c r="B14" s="29"/>
      <x:c r="C14" s="29"/>
      <x:c r="D14" s="29"/>
      <x:c r="E14" s="29"/>
    </x:row>
    <x:row r="15" ht="22" customHeight="1">
      <x:c r="A15" s="29"/>
      <x:c r="B15" s="29"/>
      <x:c r="C15" s="29"/>
      <x:c r="D15" s="29"/>
      <x:c r="E15" s="29"/>
    </x:row>
    <x:row r="16" ht="22" customHeight="1">
      <x:c r="A16" s="29"/>
      <x:c r="B16" s="29"/>
      <x:c r="C16" s="29"/>
      <x:c r="D16" s="29"/>
      <x:c r="E16" s="29"/>
    </x:row>
    <x:row r="17" ht="22" customHeight="1"/>
    <x:row r="18" ht="22" customHeight="1"/>
    <x:row r="19" ht="22" customHeight="1"/>
    <x:row r="20" ht="22" customHeight="1"/>
    <x:row r="21" ht="22" customHeight="1"/>
    <x:row r="22" ht="22" customHeight="1"/>
    <x:row r="23" ht="22" customHeight="1"/>
    <x:row r="24" ht="22" customHeight="1"/>
    <x:row r="25" ht="22" customHeight="1"/>
    <x:row r="26" ht="22" customHeight="1"/>
    <x:row r="27" ht="22" customHeight="1"/>
    <x:row r="28" ht="22" customHeight="1"/>
    <x:row r="29" ht="22" customHeight="1"/>
    <x:row r="30" ht="22" customHeight="1"/>
    <x:row r="31" ht="22" customHeight="1"/>
    <x:row r="32" ht="22" customHeight="1"/>
    <x:row r="33" ht="22" customHeight="1"/>
    <x:row r="34" ht="22" customHeight="1"/>
    <x:row r="35" ht="22" customHeight="1"/>
    <x:row r="36" ht="22" customHeight="1"/>
    <x:row r="37" ht="22" customHeight="1"/>
    <x:row r="38" ht="22" customHeight="1"/>
    <x:row r="39" ht="22" customHeight="1"/>
    <x:row r="40" ht="22" customHeight="1"/>
    <x:row r="41" ht="22" customHeight="1"/>
    <x:row r="42" ht="22" customHeight="1"/>
    <x:row r="43" ht="22" customHeight="1"/>
    <x:row r="44" ht="22" customHeight="1"/>
    <x:row r="45" ht="22" customHeight="1"/>
    <x:row r="46" ht="22" customHeight="1"/>
    <x:row r="47" ht="22" customHeight="1"/>
    <x:row r="48" ht="22" customHeight="1"/>
    <x:row r="49" ht="22" customHeight="1"/>
    <x:row r="50" ht="22" customHeight="1"/>
  </x:sheetData>
  <x:mergeCells>
    <x:mergeCell ref="A1:E2"/>
    <x:mergeCell ref="A3:E3"/>
    <x:mergeCell ref="A14:E16"/>
  </x:mergeCells>
  <x:pageMargins left="0.7" right="0.7" top="0.75" bottom="0.75" header="0.3" footer="0.3"/>
</x:worksheet>
</file>